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B1941CE9-FC1D-479C-9625-9750F3C02C8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C28" i="2"/>
  <c r="B28" i="2"/>
  <c r="D27" i="2"/>
  <c r="D28" i="2" s="1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D19" i="1"/>
  <c r="C19" i="1"/>
  <c r="B19" i="1"/>
  <c r="D18" i="1"/>
  <c r="D17" i="1"/>
  <c r="C14" i="1"/>
  <c r="B14" i="1"/>
  <c r="D13" i="1"/>
  <c r="D12" i="1"/>
  <c r="D14" i="1" s="1"/>
  <c r="C9" i="1"/>
  <c r="B9" i="1"/>
  <c r="D8" i="1"/>
  <c r="D7" i="1"/>
  <c r="D9" i="1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<sst xmlns="http://schemas.openxmlformats.org/spreadsheetml/2006/main" count="268" uniqueCount="72">
  <si>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</si>
  <si>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</si>
  <si>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</si>
  <si>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</si>
  <si>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</si>
  <si>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</si>
  <si>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</si>
  <si>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</si>
  <si>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</si>
  <si>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</si>
  <si>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</si>
  <si>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</si>
  <si>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</si>
  <si>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</si>
  <si>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</si>
  <si>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</si>
  <si>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</si>
  <si>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</si>
  <si>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</si>
  <si>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</si>
  <si>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</si>
  <si>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</si>
  <si>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</si>
  <si>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</si>
  <si>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</si>
  <si>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</si>
  <si>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</si>
  <si>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</si>
  <si>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</si>
  <si>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</si>
  <si>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</si>
  <si>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</si>
  <si>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</si>
  <si>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</si>
  <si>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</si>
  <si>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</si>
  <si>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</si>
  <si>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</si>
  <si>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</si>
  <si>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</si>
  <si>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</si>
  <si>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</si>
  <si>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</si>
  <si>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</si>
  <si>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</si>
  <si>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</si>
  <si>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</si>
  <si>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</si>
  <si>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</si>
  <si>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</si>
  <si>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</si>
  <si>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</si>
  <si>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</si>
  <si>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</si>
  <si>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</si>
  <si>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</si>
  <si>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</si>
  <si>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</si>
  <si>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</si>
  <si>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</si>
  <si>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</si>
  <si>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</si>
  <si>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</si>
  <si>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</si>
  <si>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</si>
  <si>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</si>
  <si>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</si>
  <si>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</si>
  <si>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</si>
  <si>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</si>
  <si>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April 28, 2023) April 2023 REPORT</t>
  </si>
  <si>
    <t>(As of May 26, 2023) May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</si>
</sst>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5" workbookViewId="0">
      <selection activeCell="O40" sqref="O4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26555</v>
      </c>
      <c r="C7" s="132">
        <v>11084</v>
      </c>
      <c r="D7" s="132">
        <f>SUM(B7:C7)</f>
        <v>37639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272549</v>
      </c>
      <c r="C8" s="133">
        <v>26131</v>
      </c>
      <c r="D8" s="133">
        <f>SUM(B8:C8)</f>
        <v>298680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299104</v>
      </c>
      <c r="C9" s="134">
        <f>SUM(C7:C8)</f>
        <v>37215</v>
      </c>
      <c r="D9" s="134">
        <f>SUM(D7:D8)</f>
        <v>336319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16233356</v>
      </c>
      <c r="C12" s="132">
        <v>268149986</v>
      </c>
      <c r="D12" s="132">
        <f>SUM(B12:C12)</f>
        <v>284383342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164502510</v>
      </c>
      <c r="C13" s="133">
        <v>127351282.999964</v>
      </c>
      <c r="D13" s="133">
        <f>SUM(B13:C13)</f>
        <v>291853792.999964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180735866</v>
      </c>
      <c r="C14" s="134">
        <f>SUM(C12:C13)</f>
        <v>395501268.999964</v>
      </c>
      <c r="D14" s="134">
        <f>SUM(D12:D13)</f>
        <v>576237134.999964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73.89</v>
      </c>
      <c r="C17" s="136">
        <v>581.12800000000004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819.58600000000001</v>
      </c>
      <c r="C18" s="137">
        <v>192.44200000000001</v>
      </c>
      <c r="D18" s="137">
        <f>SUM(B18:C18)</f>
        <v>1012.028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893.476</v>
      </c>
      <c r="C19" s="138">
        <f>SUM(C17:C18)</f>
        <v>773.57</v>
      </c>
      <c r="D19" s="138">
        <f>SUM(D17:D18)</f>
        <v>1667.046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101634628</v>
      </c>
      <c r="C26" s="132">
        <v>1336482535</v>
      </c>
      <c r="D26" s="134">
        <f>SUM(B26:C26)</f>
        <v>1438117163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1123125015</v>
      </c>
      <c r="C27" s="133">
        <v>509235941.999964</v>
      </c>
      <c r="D27" s="134">
        <f>SUM(B27:C27)</f>
        <v>1632360956.999964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1224759643</v>
      </c>
      <c r="C28" s="134">
        <f>SUM(C26:C27)</f>
        <v>1845718476.999964</v>
      </c>
      <c r="D28" s="134">
        <f>SUM(D26:D27)</f>
        <v>3070478119.9999638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261456188</v>
      </c>
      <c r="C30" s="132">
        <v>3187359798</v>
      </c>
      <c r="D30" s="132">
        <f>SUM(B30:C30)</f>
        <v>3448815986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2885316428</v>
      </c>
      <c r="C31" s="133">
        <v>1451843903.9999638</v>
      </c>
      <c r="D31" s="133">
        <f>SUM(B31:C31)</f>
        <v>4337160331.9999638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3146772616</v>
      </c>
      <c r="C32" s="134">
        <f>SUM(C30:C31)</f>
        <v>4639203701.9999638</v>
      </c>
      <c r="D32" s="134">
        <f>SUM(D30:D31)</f>
        <v>7785976317.9999638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8539</v>
      </c>
      <c r="C38" s="131">
        <v>0.25</v>
      </c>
      <c r="D38" s="130">
        <v>30833</v>
      </c>
      <c r="E38" s="131">
        <v>0.24</v>
      </c>
      <c r="F38" s="130">
        <v>25273</v>
      </c>
      <c r="G38" s="142">
        <v>0.75</v>
      </c>
      <c r="H38" s="130">
        <v>95380</v>
      </c>
      <c r="I38" s="131">
        <v>0.76</v>
      </c>
      <c r="J38" s="130">
        <v>33812</v>
      </c>
      <c r="K38" s="118">
        <f>J38/J45</f>
        <v>0.91115362849982484</v>
      </c>
      <c r="L38" s="130">
        <v>126213</v>
      </c>
      <c r="M38" s="119">
        <f>L38/L45</f>
        <v>0.16367767378586889</v>
      </c>
      <c r="N38" s="5"/>
      <c r="O38" s="64"/>
    </row>
    <row r="39" spans="1:15" ht="15.75" x14ac:dyDescent="0.2">
      <c r="A39" s="14" t="s">
        <v>47</v>
      </c>
      <c r="B39" s="130">
        <v>1010</v>
      </c>
      <c r="C39" s="131">
        <v>0.44</v>
      </c>
      <c r="D39" s="130">
        <v>51653</v>
      </c>
      <c r="E39" s="131">
        <v>0.47</v>
      </c>
      <c r="F39" s="130">
        <v>1287</v>
      </c>
      <c r="G39" s="131">
        <v>0.56000000000000005</v>
      </c>
      <c r="H39" s="130">
        <v>58936</v>
      </c>
      <c r="I39" s="131">
        <v>0.53</v>
      </c>
      <c r="J39" s="130">
        <v>2297</v>
      </c>
      <c r="K39" s="118">
        <f>J39/J45</f>
        <v>6.1898730766121429E-2</v>
      </c>
      <c r="L39" s="130">
        <v>110589</v>
      </c>
      <c r="M39" s="119">
        <f>L39/L45</f>
        <v>0.14341589429223181</v>
      </c>
      <c r="N39" s="5"/>
      <c r="O39" s="64"/>
    </row>
    <row r="40" spans="1:15" ht="15.75" x14ac:dyDescent="0.2">
      <c r="A40" s="14" t="s">
        <v>48</v>
      </c>
      <c r="B40" s="130">
        <v>322</v>
      </c>
      <c r="C40" s="131">
        <v>0.67</v>
      </c>
      <c r="D40" s="130">
        <v>45062</v>
      </c>
      <c r="E40" s="131">
        <v>0.68</v>
      </c>
      <c r="F40" s="130">
        <v>156</v>
      </c>
      <c r="G40" s="131">
        <v>0.33</v>
      </c>
      <c r="H40" s="130">
        <v>20828</v>
      </c>
      <c r="I40" s="131">
        <v>0.32</v>
      </c>
      <c r="J40" s="130">
        <v>478</v>
      </c>
      <c r="K40" s="118">
        <f>J40/J45</f>
        <v>1.2880972270877684E-2</v>
      </c>
      <c r="L40" s="130">
        <v>65890</v>
      </c>
      <c r="M40" s="119">
        <f>L40/L45</f>
        <v>8.5448582362758999E-2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4.5002560025869734E-3</v>
      </c>
      <c r="L41" s="130">
        <v>40879</v>
      </c>
      <c r="M41" s="119">
        <f>L41/L45</f>
        <v>5.3013395028186749E-2</v>
      </c>
      <c r="N41" s="5"/>
      <c r="O41" s="64"/>
    </row>
    <row r="42" spans="1:15" ht="15.75" x14ac:dyDescent="0.2">
      <c r="A42" s="14" t="s">
        <v>50</v>
      </c>
      <c r="B42" s="130">
        <v>93</v>
      </c>
      <c r="C42" s="131">
        <v>0.89</v>
      </c>
      <c r="D42" s="130">
        <v>32826</v>
      </c>
      <c r="E42" s="131">
        <v>0.89</v>
      </c>
      <c r="F42" s="130">
        <v>12</v>
      </c>
      <c r="G42" s="131">
        <v>0.11</v>
      </c>
      <c r="H42" s="130">
        <v>4138</v>
      </c>
      <c r="I42" s="131">
        <v>0.11</v>
      </c>
      <c r="J42" s="130">
        <v>105</v>
      </c>
      <c r="K42" s="118">
        <f>J42/J45</f>
        <v>2.8295022770756422E-3</v>
      </c>
      <c r="L42" s="130">
        <v>36964</v>
      </c>
      <c r="M42" s="119">
        <f>L42/L45</f>
        <v>4.79362786228111E-2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1.428224958904848E-3</v>
      </c>
      <c r="L43" s="130">
        <v>23811</v>
      </c>
      <c r="M43" s="119">
        <f>L43/L45</f>
        <v>3.0878983072388139E-2</v>
      </c>
      <c r="N43" s="5"/>
      <c r="O43" s="64"/>
    </row>
    <row r="44" spans="1:15" ht="15.75" x14ac:dyDescent="0.2">
      <c r="A44" s="14" t="s">
        <v>52</v>
      </c>
      <c r="B44" s="130">
        <v>173</v>
      </c>
      <c r="C44" s="131">
        <v>0.88</v>
      </c>
      <c r="D44" s="130">
        <v>346886</v>
      </c>
      <c r="E44" s="131">
        <v>0.95</v>
      </c>
      <c r="F44" s="130">
        <v>24</v>
      </c>
      <c r="G44" s="131">
        <v>0.12</v>
      </c>
      <c r="H44" s="130">
        <v>19875</v>
      </c>
      <c r="I44" s="131">
        <v>0.05</v>
      </c>
      <c r="J44" s="130">
        <v>197</v>
      </c>
      <c r="K44" s="118">
        <f>J44/J45</f>
        <v>5.3086852246085857E-3</v>
      </c>
      <c r="L44" s="130">
        <v>366761</v>
      </c>
      <c r="M44" s="119">
        <f>L44/L45</f>
        <v>0.47562919283575433</v>
      </c>
      <c r="N44" s="5"/>
      <c r="O44" s="64"/>
    </row>
    <row r="45" spans="1:15" ht="15.75" x14ac:dyDescent="0.25">
      <c r="A45" s="14" t="s">
        <v>4</v>
      </c>
      <c r="B45" s="135">
        <v>10307</v>
      </c>
      <c r="C45" s="131">
        <v>0.28000000000000003</v>
      </c>
      <c r="D45" s="135">
        <v>558558</v>
      </c>
      <c r="E45" s="131">
        <v>0.72</v>
      </c>
      <c r="F45" s="135">
        <v>26802</v>
      </c>
      <c r="G45" s="131">
        <v>0.72</v>
      </c>
      <c r="H45" s="135">
        <v>212549</v>
      </c>
      <c r="I45" s="131">
        <v>0.28000000000000003</v>
      </c>
      <c r="J45" s="135">
        <v>37109</v>
      </c>
      <c r="K45" s="118">
        <f>J45/J45</f>
        <v>1</v>
      </c>
      <c r="L45" s="135">
        <v>771107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L50" sqref="L50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26316</v>
      </c>
      <c r="C7" s="132">
        <v>10499</v>
      </c>
      <c r="D7" s="132">
        <f>SUM(B7:C7)</f>
        <v>36815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272561</v>
      </c>
      <c r="C8" s="133">
        <v>26704</v>
      </c>
      <c r="D8" s="133">
        <f>SUM(B8:C8)</f>
        <v>299265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298877</v>
      </c>
      <c r="C9" s="134">
        <f>SUM(C7:C8)</f>
        <v>37203</v>
      </c>
      <c r="D9" s="134">
        <f>SUM(D7:D8)</f>
        <v>336080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16511885</v>
      </c>
      <c r="C12" s="132">
        <v>254510332</v>
      </c>
      <c r="D12" s="132">
        <f>SUM(B12:C12)</f>
        <v>271022217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193861826</v>
      </c>
      <c r="C13" s="133">
        <v>82252558</v>
      </c>
      <c r="D13" s="133">
        <f>SUM(B13:C13)</f>
        <v>276114384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210373711</v>
      </c>
      <c r="C14" s="134">
        <f>SUM(C12:C13)</f>
        <v>336762890</v>
      </c>
      <c r="D14" s="134">
        <f>SUM(D12:D13)</f>
        <v>547136601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71.147999999999996</v>
      </c>
      <c r="C17" s="136">
        <v>552.096</v>
      </c>
      <c r="D17" s="136">
        <f>SUM(B17:C17)</f>
        <v>623.24400000000003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814.24099999999999</v>
      </c>
      <c r="C18" s="137">
        <v>217.14099999999999</v>
      </c>
      <c r="D18" s="137">
        <f>SUM(B18:C18)</f>
        <v>1031.3820000000001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885.38900000000001</v>
      </c>
      <c r="C19" s="138">
        <f>SUM(C17:C18)</f>
        <v>769.23699999999997</v>
      </c>
      <c r="D19" s="138">
        <f>SUM(D17:D18)</f>
        <v>1654.6260000000002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26</v>
      </c>
      <c r="C22" s="139">
        <v>40</v>
      </c>
      <c r="D22" s="139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85401272</v>
      </c>
      <c r="C26" s="132">
        <v>1068332549</v>
      </c>
      <c r="D26" s="134">
        <f>SUM(B26:C26)</f>
        <v>1153733821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958622505</v>
      </c>
      <c r="C27" s="133">
        <v>381884659</v>
      </c>
      <c r="D27" s="134">
        <f>SUM(B27:C27)</f>
        <v>1340507164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1044023777</v>
      </c>
      <c r="C28" s="134">
        <f>SUM(C26:C27)</f>
        <v>1450217208</v>
      </c>
      <c r="D28" s="134">
        <f>SUM(D26:D27)</f>
        <v>2494240985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262735282</v>
      </c>
      <c r="C30" s="132">
        <v>3159467129</v>
      </c>
      <c r="D30" s="132">
        <f>SUM(B30:C30)</f>
        <v>3422202411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2893493367</v>
      </c>
      <c r="C31" s="133">
        <v>1407503967</v>
      </c>
      <c r="D31" s="133">
        <f>SUM(B31:C31)</f>
        <v>4300997334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3156228649</v>
      </c>
      <c r="C32" s="134">
        <f>SUM(C30:C31)</f>
        <v>4566971096</v>
      </c>
      <c r="D32" s="134">
        <f>SUM(D30:D31)</f>
        <v>7723199745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8539</v>
      </c>
      <c r="C38" s="131">
        <v>0.25</v>
      </c>
      <c r="D38" s="130">
        <v>30833</v>
      </c>
      <c r="E38" s="131">
        <v>0.24</v>
      </c>
      <c r="F38" s="130">
        <v>25273</v>
      </c>
      <c r="G38" s="142">
        <v>0.75</v>
      </c>
      <c r="H38" s="130">
        <v>95380</v>
      </c>
      <c r="I38" s="131">
        <v>0.76</v>
      </c>
      <c r="J38" s="130">
        <v>33812</v>
      </c>
      <c r="K38" s="118">
        <f>J38/J45</f>
        <v>0.91115362849982484</v>
      </c>
      <c r="L38" s="130">
        <v>126213</v>
      </c>
      <c r="M38" s="119">
        <f>L38/L45</f>
        <v>0.16367767378586889</v>
      </c>
      <c r="N38" s="3"/>
      <c r="O38" s="2"/>
    </row>
    <row r="39" spans="1:15" ht="15.75" x14ac:dyDescent="0.2">
      <c r="A39" s="14" t="s">
        <v>47</v>
      </c>
      <c r="B39" s="130">
        <v>1010</v>
      </c>
      <c r="C39" s="131">
        <v>0.44</v>
      </c>
      <c r="D39" s="130">
        <v>51653</v>
      </c>
      <c r="E39" s="131">
        <v>0.47</v>
      </c>
      <c r="F39" s="130">
        <v>1287</v>
      </c>
      <c r="G39" s="131">
        <v>0.56000000000000005</v>
      </c>
      <c r="H39" s="130">
        <v>58936</v>
      </c>
      <c r="I39" s="131">
        <v>0.53</v>
      </c>
      <c r="J39" s="130">
        <v>2297</v>
      </c>
      <c r="K39" s="118">
        <f>J39/J45</f>
        <v>6.1898730766121429E-2</v>
      </c>
      <c r="L39" s="130">
        <v>110589</v>
      </c>
      <c r="M39" s="119">
        <f>L39/L45</f>
        <v>0.14341589429223181</v>
      </c>
      <c r="N39" s="3"/>
      <c r="O39" s="2"/>
    </row>
    <row r="40" spans="1:15" ht="15.75" x14ac:dyDescent="0.2">
      <c r="A40" s="14" t="s">
        <v>48</v>
      </c>
      <c r="B40" s="130">
        <v>322</v>
      </c>
      <c r="C40" s="131">
        <v>0.67</v>
      </c>
      <c r="D40" s="130">
        <v>45062</v>
      </c>
      <c r="E40" s="131">
        <v>0.68</v>
      </c>
      <c r="F40" s="130">
        <v>156</v>
      </c>
      <c r="G40" s="131">
        <v>0.33</v>
      </c>
      <c r="H40" s="130">
        <v>20828</v>
      </c>
      <c r="I40" s="131">
        <v>0.32</v>
      </c>
      <c r="J40" s="130">
        <v>478</v>
      </c>
      <c r="K40" s="118">
        <f>J40/J45</f>
        <v>1.2880972270877684E-2</v>
      </c>
      <c r="L40" s="130">
        <v>65890</v>
      </c>
      <c r="M40" s="119">
        <f>L40/L45</f>
        <v>8.5448582362758999E-2</v>
      </c>
      <c r="N40" s="3"/>
      <c r="O40" s="2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4.5002560025869734E-3</v>
      </c>
      <c r="L41" s="130">
        <v>40879</v>
      </c>
      <c r="M41" s="119">
        <f>L41/L45</f>
        <v>5.3013395028186749E-2</v>
      </c>
      <c r="N41" s="3"/>
      <c r="O41" s="2"/>
    </row>
    <row r="42" spans="1:15" ht="15.75" x14ac:dyDescent="0.2">
      <c r="A42" s="14" t="s">
        <v>50</v>
      </c>
      <c r="B42" s="130">
        <v>93</v>
      </c>
      <c r="C42" s="131">
        <v>0.89</v>
      </c>
      <c r="D42" s="130">
        <v>32826</v>
      </c>
      <c r="E42" s="131">
        <v>0.89</v>
      </c>
      <c r="F42" s="130">
        <v>12</v>
      </c>
      <c r="G42" s="131">
        <v>0.11</v>
      </c>
      <c r="H42" s="130">
        <v>4138</v>
      </c>
      <c r="I42" s="131">
        <v>0.11</v>
      </c>
      <c r="J42" s="130">
        <v>105</v>
      </c>
      <c r="K42" s="118">
        <f>J42/J45</f>
        <v>2.8295022770756422E-3</v>
      </c>
      <c r="L42" s="130">
        <v>36964</v>
      </c>
      <c r="M42" s="119">
        <f>L42/L45</f>
        <v>4.79362786228111E-2</v>
      </c>
      <c r="N42" s="3"/>
      <c r="O42" s="2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1.428224958904848E-3</v>
      </c>
      <c r="L43" s="130">
        <v>23811</v>
      </c>
      <c r="M43" s="119">
        <f>L43/L45</f>
        <v>3.0878983072388139E-2</v>
      </c>
      <c r="N43" s="3"/>
      <c r="O43" s="2"/>
    </row>
    <row r="44" spans="1:15" ht="15.75" x14ac:dyDescent="0.2">
      <c r="A44" s="14" t="s">
        <v>52</v>
      </c>
      <c r="B44" s="130">
        <v>173</v>
      </c>
      <c r="C44" s="131">
        <v>0.88</v>
      </c>
      <c r="D44" s="130">
        <v>346886</v>
      </c>
      <c r="E44" s="131">
        <v>0.95</v>
      </c>
      <c r="F44" s="130">
        <v>24</v>
      </c>
      <c r="G44" s="131">
        <v>0.12</v>
      </c>
      <c r="H44" s="130">
        <v>19875</v>
      </c>
      <c r="I44" s="131">
        <v>0.05</v>
      </c>
      <c r="J44" s="130">
        <v>197</v>
      </c>
      <c r="K44" s="118">
        <f>J44/J45</f>
        <v>5.3086852246085857E-3</v>
      </c>
      <c r="L44" s="130">
        <v>366761</v>
      </c>
      <c r="M44" s="119">
        <f>L44/L45</f>
        <v>0.47562919283575433</v>
      </c>
      <c r="N44" s="3"/>
      <c r="O44" s="2"/>
    </row>
    <row r="45" spans="1:15" ht="15.75" x14ac:dyDescent="0.25">
      <c r="A45" s="14" t="s">
        <v>4</v>
      </c>
      <c r="B45" s="135">
        <v>10307</v>
      </c>
      <c r="C45" s="131">
        <v>0.28000000000000003</v>
      </c>
      <c r="D45" s="135">
        <v>558558</v>
      </c>
      <c r="E45" s="131">
        <v>0.72</v>
      </c>
      <c r="F45" s="135">
        <v>26802</v>
      </c>
      <c r="G45" s="131">
        <v>0.72</v>
      </c>
      <c r="H45" s="135">
        <v>212549</v>
      </c>
      <c r="I45" s="131">
        <v>0.28000000000000003</v>
      </c>
      <c r="J45" s="135">
        <v>37109</v>
      </c>
      <c r="K45" s="118">
        <f>J45/J45</f>
        <v>1</v>
      </c>
      <c r="L45" s="135">
        <v>771107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239</v>
      </c>
      <c r="C7" s="84">
        <f>'Current Month '!C7-'Previous Month '!C7</f>
        <v>585</v>
      </c>
      <c r="D7" s="84">
        <f>'Current Month '!D7-'Previous Month '!D7</f>
        <v>824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-12</v>
      </c>
      <c r="C8" s="84">
        <f>'Current Month '!C8-'Previous Month '!C8</f>
        <v>-573</v>
      </c>
      <c r="D8" s="84">
        <f>'Current Month '!D8-'Previous Month '!D8</f>
        <v>-585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227</v>
      </c>
      <c r="C9" s="84">
        <f>'Current Month '!C9-'Previous Month '!C9</f>
        <v>12</v>
      </c>
      <c r="D9" s="84">
        <f>'Current Month '!D9-'Previous Month '!D9</f>
        <v>239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-278529</v>
      </c>
      <c r="C12" s="84">
        <f>'Current Month '!C12-'Previous Month '!C12</f>
        <v>13639654</v>
      </c>
      <c r="D12" s="84">
        <f>'Current Month '!D12-'Previous Month '!D12</f>
        <v>13361125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-29359316</v>
      </c>
      <c r="C13" s="84">
        <f>'Current Month '!C13-'Previous Month '!C13</f>
        <v>45098724.999963999</v>
      </c>
      <c r="D13" s="84">
        <f>'Current Month '!D13-'Previous Month '!D13</f>
        <v>15739408.999963999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-29637845</v>
      </c>
      <c r="C14" s="84">
        <f>'Current Month '!C14-'Previous Month '!C14</f>
        <v>58738378.999963999</v>
      </c>
      <c r="D14" s="84">
        <f>'Current Month '!D14-'Previous Month '!D14</f>
        <v>29100533.999963999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2.7420000000000044</v>
      </c>
      <c r="C17" s="84">
        <f>'Current Month '!C17-'Previous Month '!C17</f>
        <v>29.032000000000039</v>
      </c>
      <c r="D17" s="84">
        <f>'Current Month '!D17-'Previous Month '!D17</f>
        <v>31.774000000000001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5.3450000000000273</v>
      </c>
      <c r="C18" s="84">
        <f>'Current Month '!C18-'Previous Month '!C18</f>
        <v>-24.698999999999984</v>
      </c>
      <c r="D18" s="84">
        <f>'Current Month '!D18-'Previous Month '!D18</f>
        <v>-19.354000000000042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8.0869999999999891</v>
      </c>
      <c r="C19" s="84">
        <f>'Current Month '!C19-'Previous Month '!C19</f>
        <v>4.3330000000000837</v>
      </c>
      <c r="D19" s="84">
        <f>'Current Month '!D19-'Previous Month '!D19</f>
        <v>12.419999999999845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1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16233356</v>
      </c>
      <c r="C26" s="84">
        <f>'Current Month '!C26-'Previous Month '!C26</f>
        <v>268149986</v>
      </c>
      <c r="D26" s="84">
        <f>'Current Month '!D26-'Previous Month '!D26</f>
        <v>284383342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164502510</v>
      </c>
      <c r="C27" s="84">
        <f>'Current Month '!C27-'Previous Month '!C27</f>
        <v>127351282.999964</v>
      </c>
      <c r="D27" s="84">
        <f>'Current Month '!D27-'Previous Month '!D27</f>
        <v>291853792.999964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180735866</v>
      </c>
      <c r="C28" s="84">
        <f>'Current Month '!C28-'Previous Month '!C28</f>
        <v>395501268.999964</v>
      </c>
      <c r="D28" s="84">
        <f>'Current Month '!D28-'Previous Month '!D28</f>
        <v>576237134.99996376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-1279094</v>
      </c>
      <c r="C30" s="84">
        <f>'Current Month '!C30-'Previous Month '!C30</f>
        <v>27892669</v>
      </c>
      <c r="D30" s="84">
        <f>'Current Month '!D30-'Previous Month '!D30</f>
        <v>26613575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-8176939</v>
      </c>
      <c r="C31" s="84">
        <f>'Current Month '!C31-'Previous Month '!C31</f>
        <v>44339936.99996376</v>
      </c>
      <c r="D31" s="84">
        <f>'Current Month '!D31-'Previous Month '!D31</f>
        <v>36162997.99996376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-9456033</v>
      </c>
      <c r="C32" s="84">
        <f>'Current Month '!C32-'Previous Month '!C32</f>
        <v>72232605.99996376</v>
      </c>
      <c r="D32" s="84">
        <f>'Current Month '!D32-'Previous Month '!D32</f>
        <v>62776572.99996376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9.0819273445812438E-3</v>
      </c>
      <c r="C7" s="108">
        <f>Difference!C7/'Previous Month '!C7</f>
        <v>5.5719592342127824E-2</v>
      </c>
      <c r="D7" s="108">
        <f>Difference!D7/'Previous Month '!D7</f>
        <v>2.2382181176151025E-2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-4.4026841697821774E-5</v>
      </c>
      <c r="C8" s="108">
        <f>Difference!C8/'Previous Month '!C8</f>
        <v>-2.145745955662073E-2</v>
      </c>
      <c r="D8" s="108">
        <f>Difference!D8/'Previous Month '!D8</f>
        <v>-1.9547892336223747E-3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7.5950976488655872E-4</v>
      </c>
      <c r="C9" s="108">
        <f>Difference!C9/'Previous Month '!C9</f>
        <v>3.2255463269091205E-4</v>
      </c>
      <c r="D9" s="108">
        <f>Difference!D9/'Previous Month '!D9</f>
        <v>7.1114020471316349E-4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-1.6868395098439699E-2</v>
      </c>
      <c r="C12" s="108">
        <f>Difference!C12/'Previous Month '!C12</f>
        <v>5.3591749666178579E-2</v>
      </c>
      <c r="D12" s="108">
        <f>Difference!D12/'Previous Month '!D12</f>
        <v>4.9299002671799409E-2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-0.15144454483782691</v>
      </c>
      <c r="C13" s="108">
        <f>Difference!C13/'Previous Month '!C13</f>
        <v>0.54829571379365494</v>
      </c>
      <c r="D13" s="108">
        <f>Difference!D13/'Previous Month '!D13</f>
        <v>5.7003220085643923E-2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-0.14088188518954253</v>
      </c>
      <c r="C14" s="108">
        <f>Difference!C14/'Previous Month '!C14</f>
        <v>0.17442058119873005</v>
      </c>
      <c r="D14" s="108">
        <f>Difference!D14/'Previous Month '!D14</f>
        <v>5.3186962719688348E-2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3.8539382695226915E-2</v>
      </c>
      <c r="C17" s="108">
        <f>Difference!C17/'Previous Month '!C17</f>
        <v>5.2585057671129726E-2</v>
      </c>
      <c r="D17" s="108">
        <f>Difference!D17/'Previous Month '!D17</f>
        <v>5.0981638010153325E-2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6.5643955536506112E-3</v>
      </c>
      <c r="C18" s="108">
        <f>Difference!C18/'Previous Month '!C18</f>
        <v>-0.11374636756761729</v>
      </c>
      <c r="D18" s="108">
        <f>Difference!D18/'Previous Month '!D18</f>
        <v>-1.8765113217023413E-2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9.1338383467605647E-3</v>
      </c>
      <c r="C19" s="108">
        <f>Difference!C19/'Previous Month '!C19</f>
        <v>5.6328543738796803E-3</v>
      </c>
      <c r="D19" s="108">
        <f>Difference!D19/'Previous Month '!D19</f>
        <v>7.5062279935162656E-3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2.2727272727272728E-2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0.19008330461401091</v>
      </c>
      <c r="C26" s="108">
        <f>Difference!C26/'Previous Month '!C26</f>
        <v>0.25099861110756067</v>
      </c>
      <c r="D26" s="108">
        <f>Difference!D26/'Previous Month '!D26</f>
        <v>0.24648956009065456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0.17160301280429463</v>
      </c>
      <c r="C27" s="108">
        <f>Difference!C27/'Previous Month '!C27</f>
        <v>0.33348101317671419</v>
      </c>
      <c r="D27" s="108">
        <f>Difference!D27/'Previous Month '!D27</f>
        <v>0.21771893566692196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0.17311470292309253</v>
      </c>
      <c r="C28" s="108">
        <f>Difference!C28/'Previous Month '!C28</f>
        <v>0.27271864298548854</v>
      </c>
      <c r="D28" s="108">
        <f>Difference!D28/'Previous Month '!D28</f>
        <v>0.23102704929690815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-4.8683754624169583E-3</v>
      </c>
      <c r="C30" s="108">
        <f>Difference!C30/'Previous Month '!C30</f>
        <v>8.8282827012124299E-3</v>
      </c>
      <c r="D30" s="108">
        <f>Difference!D30/'Previous Month '!D30</f>
        <v>7.7767390129981412E-3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-2.8259746828028583E-3</v>
      </c>
      <c r="C31" s="108">
        <f>Difference!C31/'Previous Month '!C31</f>
        <v>3.1502530749146912E-2</v>
      </c>
      <c r="D31" s="108">
        <f>Difference!D31/'Previous Month '!D31</f>
        <v>8.4080493875432292E-3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-2.9959911183861762E-3</v>
      </c>
      <c r="C32" s="108">
        <f>Difference!C32/'Previous Month '!C32</f>
        <v>1.5816304610123105E-2</v>
      </c>
      <c r="D32" s="108">
        <f>Difference!D32/'Previous Month '!D32</f>
        <v>8.1283114606229522E-3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7" sqref="H7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8.8781828394137161E-2</v>
      </c>
      <c r="C7" s="110">
        <f>'Current Month '!C7/'Current Month '!C9</f>
        <v>0.29783689372564826</v>
      </c>
      <c r="D7" s="110">
        <f>'Current Month '!D7/'Current Month '!D9</f>
        <v>0.11191458109711316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0.91121817160586283</v>
      </c>
      <c r="C8" s="110">
        <f>'Current Month '!C8/'Current Month '!C9</f>
        <v>0.70216310627435174</v>
      </c>
      <c r="D8" s="110">
        <f>'Current Month '!D8/'Current Month '!D9</f>
        <v>0.88808541890288684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8.9818121656052491E-2</v>
      </c>
      <c r="C12" s="110">
        <f>'Current Month '!C12/'Current Month '!C14</f>
        <v>0.67800031761724744</v>
      </c>
      <c r="D12" s="110">
        <f>'Current Month '!D12/'Current Month '!D14</f>
        <v>0.49351790213939922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0.91018187834394748</v>
      </c>
      <c r="C13" s="112">
        <f>'Current Month '!C13/'Current Month '!C14</f>
        <v>0.32199968238275256</v>
      </c>
      <c r="D13" s="112">
        <f>'Current Month '!D13/'Current Month '!D14</f>
        <v>0.50648209786060083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8.2699479336882015E-2</v>
      </c>
      <c r="C17" s="110">
        <f>'Current Month '!C17/'Current Month '!C19</f>
        <v>0.75122871879726461</v>
      </c>
      <c r="D17" s="110">
        <f>'Current Month '!D17/'Current Month '!D19</f>
        <v>0.39292137109593855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0.91730052066311796</v>
      </c>
      <c r="C18" s="112">
        <f>'Current Month '!C18/'Current Month '!C19</f>
        <v>0.24877128120273537</v>
      </c>
      <c r="D18" s="112">
        <f>'Current Month '!D18/'Current Month '!D19</f>
        <v>0.60707862890406139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26</v>
      </c>
      <c r="C22" s="113">
        <f>'Previous Month '!C22</f>
        <v>40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8.2983325406648795E-2</v>
      </c>
      <c r="C26" s="110">
        <f>'Current Month '!C26/'Current Month '!C28</f>
        <v>0.72409880036110519</v>
      </c>
      <c r="D26" s="110">
        <f>'Current Month '!D26/'Current Month '!D28</f>
        <v>0.46836912910488904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0.91701667459335123</v>
      </c>
      <c r="C27" s="112">
        <f>'Current Month '!C27/'Current Month '!C28</f>
        <v>0.27590119963889481</v>
      </c>
      <c r="D27" s="112">
        <f>'Current Month '!D27/'Current Month '!D28</f>
        <v>0.53163087089511107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8.3087092683661518E-2</v>
      </c>
      <c r="C30" s="110">
        <f>'Current Month '!C30/'Current Month '!C32</f>
        <v>0.68704889949668024</v>
      </c>
      <c r="D30" s="110">
        <f>'Current Month '!D30/'Current Month '!D32</f>
        <v>0.44295228307166501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0.91691290731633845</v>
      </c>
      <c r="C31" s="110">
        <f>'Current Month '!C31/'Current Month '!C32</f>
        <v>0.31295110050331976</v>
      </c>
      <c r="D31" s="110">
        <f>'Current Month '!D31/'Current Month '!D32</f>
        <v>0.55704771692833499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2023-08-25T15:51:31Z</dcterms:modified>
</cp:coreProperties>
</file>