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2\Differences\"/>
    </mc:Choice>
  </mc:AlternateContent>
  <xr:revisionPtr revIDLastSave="0" documentId="13_ncr:1_{BDDC71A2-D80F-4D53-862E-06B9BA5C0911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C28" i="1"/>
  <c r="B28" i="1"/>
  <c r="D27" i="1"/>
  <c r="D26" i="1"/>
  <c r="D28" i="1" s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C14" i="2"/>
  <c r="B14" i="2"/>
  <c r="D13" i="2"/>
  <c r="D14" i="2" s="1"/>
  <c r="D12" i="2"/>
  <c r="C9" i="2"/>
  <c r="B9" i="2"/>
  <c r="D8" i="2"/>
  <c r="D7" i="2"/>
  <c r="D9" i="2" s="1"/>
  <c r="D28" i="5" l="1"/>
  <c r="C28" i="5"/>
  <c r="B28" i="5"/>
  <c r="D13" i="5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D27" i="5"/>
  <c r="B30" i="5"/>
  <c r="C30" i="5"/>
  <c r="B31" i="5"/>
  <c r="C31" i="5"/>
  <c r="B32" i="5"/>
  <c r="C32" i="5"/>
  <c r="D31" i="5" l="1"/>
  <c r="D32" i="5"/>
  <c r="D30" i="5"/>
  <c r="D26" i="5"/>
  <c r="C26" i="5"/>
  <c r="B26" i="5"/>
  <c r="C27" i="5"/>
  <c r="B27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<sst xmlns="http://schemas.openxmlformats.org/spreadsheetml/2006/main" count="268" uniqueCount="71">
  <si>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</si>
  <si>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</si>
  <si>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</si>
  <si>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</si>
  <si>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</si>
  <si>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</si>
  <si>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</si>
  <si>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</si>
  <si>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</si>
  <si>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</si>
  <si>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</si>
  <si>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</si>
  <si>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</si>
  <si>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</si>
  <si>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</si>
  <si>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</si>
  <si>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</si>
  <si>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</si>
  <si>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</si>
  <si>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</si>
  <si>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</si>
  <si>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</si>
  <si>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</si>
  <si>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</si>
  <si>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</si>
  <si>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</si>
  <si>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</si>
  <si>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</si>
  <si>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</si>
  <si>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</si>
  <si>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</si>
  <si>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</si>
  <si>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</si>
  <si>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</si>
  <si>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</si>
  <si>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</si>
  <si>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</si>
  <si>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</si>
  <si>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</si>
  <si>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</si>
  <si>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</si>
  <si>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</si>
  <si>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</si>
  <si>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</si>
  <si>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</si>
  <si>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</si>
  <si>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</si>
  <si>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</si>
  <si>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</si>
  <si>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</si>
  <si>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</si>
  <si>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</si>
  <si>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</si>
  <si>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</si>
  <si>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</si>
  <si>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</si>
  <si>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</si>
  <si>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</si>
  <si>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</si>
  <si>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</si>
  <si>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</si>
  <si>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</si>
  <si>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</si>
  <si>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</si>
  <si>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</si>
  <si>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</si>
  <si>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</si>
  <si>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</si>
  <si>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</si>
  <si>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(As of June 24, 2022) June 2022 REPORT</t>
  </si>
  <si>
    <t>(As of July 29, 2022) July 2022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</si>
</sst>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26918</v>
      </c>
      <c r="C7" s="132">
        <v>8670</v>
      </c>
      <c r="D7" s="132">
        <f>SUM(B7:C7)</f>
        <v>35588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269322</v>
      </c>
      <c r="C8" s="133">
        <v>28453</v>
      </c>
      <c r="D8" s="133">
        <f>SUM(B8:C8)</f>
        <v>297775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296240</v>
      </c>
      <c r="C9" s="134">
        <f>SUM(C7:C8)</f>
        <v>37123</v>
      </c>
      <c r="D9" s="134">
        <f>SUM(D7:D8)</f>
        <v>333363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24592189</v>
      </c>
      <c r="C12" s="132">
        <v>267334790</v>
      </c>
      <c r="D12" s="132">
        <f>SUM(B12:C12)</f>
        <v>291926979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280867008</v>
      </c>
      <c r="C13" s="133">
        <v>146566901</v>
      </c>
      <c r="D13" s="133">
        <f>SUM(B13:C13)</f>
        <v>427433909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305459197</v>
      </c>
      <c r="C14" s="134">
        <f>SUM(C12:C13)</f>
        <v>413901691</v>
      </c>
      <c r="D14" s="134">
        <f>SUM(D12:D13)</f>
        <v>719360888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73.168999999999997</v>
      </c>
      <c r="C17" s="136">
        <v>462.61099999999999</v>
      </c>
      <c r="D17" s="136">
        <f>SUM(B17:C17)</f>
        <v>535.78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803.71600000000001</v>
      </c>
      <c r="C18" s="137">
        <v>306.08600000000001</v>
      </c>
      <c r="D18" s="137">
        <f>SUM(B18:C18)</f>
        <v>1109.8020000000001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876.88499999999999</v>
      </c>
      <c r="C19" s="138">
        <f>SUM(C17:C18)</f>
        <v>768.697</v>
      </c>
      <c r="D19" s="138">
        <f>SUM(D17:D18)</f>
        <v>1645.5820000000001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25</v>
      </c>
      <c r="C22" s="139">
        <v>39</v>
      </c>
      <c r="D22" s="139"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>
        <v>25</v>
      </c>
      <c r="C23" s="139">
        <v>40</v>
      </c>
      <c r="D23" s="139">
        <v>43</v>
      </c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168818493</v>
      </c>
      <c r="C26" s="132">
        <v>1977058588</v>
      </c>
      <c r="D26" s="134">
        <f>SUM(B26:C26)</f>
        <v>2145877081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1712510797</v>
      </c>
      <c r="C27" s="133">
        <v>713925613</v>
      </c>
      <c r="D27" s="134">
        <f>SUM(B27:C27)</f>
        <v>2426436410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1881329290</v>
      </c>
      <c r="C28" s="134">
        <f>SUM(C26:C27)</f>
        <v>2690984201</v>
      </c>
      <c r="D28" s="134">
        <f>SUM(D26:D27)</f>
        <v>4572313491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301856524</v>
      </c>
      <c r="C30" s="132">
        <v>3618792493</v>
      </c>
      <c r="D30" s="132">
        <f>SUM(B30:C30)</f>
        <v>3920649017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2910746537</v>
      </c>
      <c r="C31" s="133">
        <v>1093454127</v>
      </c>
      <c r="D31" s="133">
        <f>SUM(B31:C31)</f>
        <v>4004200664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3212603061</v>
      </c>
      <c r="C32" s="134">
        <f>SUM(C30:C31)</f>
        <v>4712246620</v>
      </c>
      <c r="D32" s="134">
        <f>SUM(D30:D31)</f>
        <v>7924849681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6976</v>
      </c>
      <c r="C38" s="131">
        <v>0.21</v>
      </c>
      <c r="D38" s="130">
        <v>27738</v>
      </c>
      <c r="E38" s="131">
        <v>0.22</v>
      </c>
      <c r="F38" s="130">
        <v>26911</v>
      </c>
      <c r="G38" s="142">
        <v>0.79</v>
      </c>
      <c r="H38" s="130">
        <v>96307</v>
      </c>
      <c r="I38" s="131">
        <v>0.78</v>
      </c>
      <c r="J38" s="130">
        <v>33887</v>
      </c>
      <c r="K38" s="118">
        <f>J38/J45</f>
        <v>0.91086740316641135</v>
      </c>
      <c r="L38" s="130">
        <v>124045</v>
      </c>
      <c r="M38" s="119">
        <f>L38/L45</f>
        <v>0.16137866255213631</v>
      </c>
      <c r="N38" s="5"/>
      <c r="O38" s="64"/>
    </row>
    <row r="39" spans="1:15" ht="15.75" x14ac:dyDescent="0.2">
      <c r="A39" s="14" t="s">
        <v>47</v>
      </c>
      <c r="B39" s="130">
        <v>921</v>
      </c>
      <c r="C39" s="131">
        <v>0.4</v>
      </c>
      <c r="D39" s="130">
        <v>47251</v>
      </c>
      <c r="E39" s="131">
        <v>0.42</v>
      </c>
      <c r="F39" s="130">
        <v>1389</v>
      </c>
      <c r="G39" s="131">
        <v>0.6</v>
      </c>
      <c r="H39" s="130">
        <v>64069</v>
      </c>
      <c r="I39" s="131">
        <v>0.57999999999999996</v>
      </c>
      <c r="J39" s="130">
        <v>2310</v>
      </c>
      <c r="K39" s="118">
        <f>J39/J45</f>
        <v>6.2091766793000568E-2</v>
      </c>
      <c r="L39" s="130">
        <v>111320</v>
      </c>
      <c r="M39" s="119">
        <f>L39/L45</f>
        <v>0.14482383582815764</v>
      </c>
      <c r="N39" s="5"/>
      <c r="O39" s="64"/>
    </row>
    <row r="40" spans="1:15" ht="15.75" x14ac:dyDescent="0.2">
      <c r="A40" s="14" t="s">
        <v>48</v>
      </c>
      <c r="B40" s="130">
        <v>232</v>
      </c>
      <c r="C40" s="131">
        <v>0.48</v>
      </c>
      <c r="D40" s="130">
        <v>32285</v>
      </c>
      <c r="E40" s="131">
        <v>0.48</v>
      </c>
      <c r="F40" s="130">
        <v>252</v>
      </c>
      <c r="G40" s="131">
        <v>0.52</v>
      </c>
      <c r="H40" s="130">
        <v>34458</v>
      </c>
      <c r="I40" s="131">
        <v>0.52</v>
      </c>
      <c r="J40" s="130">
        <v>484</v>
      </c>
      <c r="K40" s="118">
        <f>J40/J45</f>
        <v>1.3009703518533451E-2</v>
      </c>
      <c r="L40" s="130">
        <v>66743</v>
      </c>
      <c r="M40" s="119">
        <f>L40/L45</f>
        <v>8.6830554030531137E-2</v>
      </c>
      <c r="N40" s="5"/>
      <c r="O40" s="64"/>
    </row>
    <row r="41" spans="1:15" ht="15.75" x14ac:dyDescent="0.2">
      <c r="A41" s="14" t="s">
        <v>49</v>
      </c>
      <c r="B41" s="130">
        <v>93</v>
      </c>
      <c r="C41" s="131">
        <v>0.55000000000000004</v>
      </c>
      <c r="D41" s="130">
        <v>23044</v>
      </c>
      <c r="E41" s="131">
        <v>0.55000000000000004</v>
      </c>
      <c r="F41" s="130">
        <v>77</v>
      </c>
      <c r="G41" s="131">
        <v>0.45</v>
      </c>
      <c r="H41" s="130">
        <v>18551</v>
      </c>
      <c r="I41" s="131">
        <v>0.45</v>
      </c>
      <c r="J41" s="130">
        <v>170</v>
      </c>
      <c r="K41" s="118">
        <f>J41/J45</f>
        <v>4.5695239631212536E-3</v>
      </c>
      <c r="L41" s="130">
        <v>41595</v>
      </c>
      <c r="M41" s="119">
        <f>L41/L45</f>
        <v>5.4113793130364872E-2</v>
      </c>
      <c r="N41" s="5"/>
      <c r="O41" s="64"/>
    </row>
    <row r="42" spans="1:15" ht="15.75" x14ac:dyDescent="0.2">
      <c r="A42" s="14" t="s">
        <v>50</v>
      </c>
      <c r="B42" s="130">
        <v>78</v>
      </c>
      <c r="C42" s="131">
        <v>0.74</v>
      </c>
      <c r="D42" s="130">
        <v>27648</v>
      </c>
      <c r="E42" s="131">
        <v>0.75</v>
      </c>
      <c r="F42" s="130">
        <v>27</v>
      </c>
      <c r="G42" s="131">
        <v>0.26</v>
      </c>
      <c r="H42" s="130">
        <v>9316</v>
      </c>
      <c r="I42" s="131">
        <v>0.25</v>
      </c>
      <c r="J42" s="130">
        <v>105</v>
      </c>
      <c r="K42" s="118">
        <f>J42/J45</f>
        <v>2.8223530360454801E-3</v>
      </c>
      <c r="L42" s="130">
        <v>36964</v>
      </c>
      <c r="M42" s="119">
        <f>L42/L45</f>
        <v>4.8089007074667796E-2</v>
      </c>
      <c r="N42" s="5"/>
      <c r="O42" s="64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1.4246162943848614E-3</v>
      </c>
      <c r="L43" s="130">
        <v>23811</v>
      </c>
      <c r="M43" s="119">
        <f>L43/L45</f>
        <v>3.0977365746534868E-2</v>
      </c>
      <c r="N43" s="5"/>
      <c r="O43" s="64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56</v>
      </c>
      <c r="G44" s="131">
        <v>0.28999999999999998</v>
      </c>
      <c r="H44" s="130">
        <v>72817</v>
      </c>
      <c r="I44" s="131">
        <v>0.2</v>
      </c>
      <c r="J44" s="130">
        <v>194</v>
      </c>
      <c r="K44" s="118">
        <f>J44/J45</f>
        <v>5.2146332285030773E-3</v>
      </c>
      <c r="L44" s="130">
        <v>364180</v>
      </c>
      <c r="M44" s="119">
        <f>L44/L45</f>
        <v>0.47378678163760735</v>
      </c>
      <c r="N44" s="5"/>
      <c r="O44" s="64"/>
    </row>
    <row r="45" spans="1:15" ht="15.75" x14ac:dyDescent="0.25">
      <c r="A45" s="14" t="s">
        <v>4</v>
      </c>
      <c r="B45" s="135">
        <v>8468</v>
      </c>
      <c r="C45" s="131">
        <v>0.23</v>
      </c>
      <c r="D45" s="135">
        <v>462608</v>
      </c>
      <c r="E45" s="131">
        <v>0.6</v>
      </c>
      <c r="F45" s="135">
        <v>28735</v>
      </c>
      <c r="G45" s="131">
        <v>0.77</v>
      </c>
      <c r="H45" s="135">
        <v>306050</v>
      </c>
      <c r="I45" s="131">
        <v>0.4</v>
      </c>
      <c r="J45" s="135">
        <v>37203</v>
      </c>
      <c r="K45" s="118">
        <f>J45/J45</f>
        <v>1</v>
      </c>
      <c r="L45" s="135">
        <v>768658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68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55"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69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27484</v>
      </c>
      <c r="C7" s="132">
        <v>8695</v>
      </c>
      <c r="D7" s="132">
        <f>SUM(B7:C7)</f>
        <v>36179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268708</v>
      </c>
      <c r="C8" s="133">
        <v>28402</v>
      </c>
      <c r="D8" s="133">
        <f>SUM(B8:C8)</f>
        <v>297110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296192</v>
      </c>
      <c r="C9" s="134">
        <f>SUM(C7:C8)</f>
        <v>37097</v>
      </c>
      <c r="D9" s="134">
        <f>SUM(D7:D8)</f>
        <v>333289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23229318</v>
      </c>
      <c r="C12" s="132">
        <v>273959878</v>
      </c>
      <c r="D12" s="132">
        <f>SUM(B12:C12)</f>
        <v>297189196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243903225</v>
      </c>
      <c r="C13" s="133">
        <v>145991173</v>
      </c>
      <c r="D13" s="133">
        <f>SUM(B13:C13)</f>
        <v>389894398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267132543</v>
      </c>
      <c r="C14" s="134">
        <f>SUM(C12:C13)</f>
        <v>419951051</v>
      </c>
      <c r="D14" s="134">
        <f>SUM(D12:D13)</f>
        <v>687083594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74.695999999999998</v>
      </c>
      <c r="C17" s="136">
        <v>465.214</v>
      </c>
      <c r="D17" s="136">
        <f>SUM(B17:C17)</f>
        <v>539.91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801.76599999999996</v>
      </c>
      <c r="C18" s="137">
        <v>302.01900000000001</v>
      </c>
      <c r="D18" s="137">
        <f>SUM(B18:C18)</f>
        <v>1103.7849999999999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876.46199999999999</v>
      </c>
      <c r="C19" s="138">
        <f>SUM(C17:C18)</f>
        <v>767.23299999999995</v>
      </c>
      <c r="D19" s="138">
        <f>SUM(D17:D18)</f>
        <v>1643.6949999999997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144226304</v>
      </c>
      <c r="C26" s="132">
        <v>1709723798</v>
      </c>
      <c r="D26" s="134">
        <f>SUM(B26:C26)</f>
        <v>1853950102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1431643789</v>
      </c>
      <c r="C27" s="133">
        <v>567358712</v>
      </c>
      <c r="D27" s="134">
        <f>SUM(B27:C27)</f>
        <v>1999002501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1575870093</v>
      </c>
      <c r="C28" s="134">
        <f>SUM(C26:C27)</f>
        <v>2277082510</v>
      </c>
      <c r="D28" s="134">
        <f>SUM(D26:D27)</f>
        <v>3852952603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310359659</v>
      </c>
      <c r="C30" s="132">
        <v>3694311847</v>
      </c>
      <c r="D30" s="132">
        <f>SUM(B30:C30)</f>
        <v>4004671506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2934431012</v>
      </c>
      <c r="C31" s="133">
        <v>1032301613</v>
      </c>
      <c r="D31" s="133">
        <f>SUM(B31:C31)</f>
        <v>3966732625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3244790671</v>
      </c>
      <c r="C32" s="134">
        <f>SUM(C30:C31)</f>
        <v>4726613460</v>
      </c>
      <c r="D32" s="134">
        <f>SUM(D30:D31)</f>
        <v>7971404131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6997</v>
      </c>
      <c r="C38" s="131">
        <v>0.21</v>
      </c>
      <c r="D38" s="130">
        <v>27747</v>
      </c>
      <c r="E38" s="131">
        <v>0.22</v>
      </c>
      <c r="F38" s="130">
        <v>26847</v>
      </c>
      <c r="G38" s="142">
        <v>0.79</v>
      </c>
      <c r="H38" s="130">
        <v>95880</v>
      </c>
      <c r="I38" s="131">
        <v>0.78</v>
      </c>
      <c r="J38" s="130">
        <v>33844</v>
      </c>
      <c r="K38" s="118">
        <f>J38/J45</f>
        <v>0.91076426264800858</v>
      </c>
      <c r="L38" s="130">
        <v>123627</v>
      </c>
      <c r="M38" s="119">
        <f>L38/L45</f>
        <v>0.16114156114156114</v>
      </c>
      <c r="N38" s="3"/>
      <c r="O38" s="2"/>
    </row>
    <row r="39" spans="1:15" ht="15.75" x14ac:dyDescent="0.2">
      <c r="A39" s="14" t="s">
        <v>47</v>
      </c>
      <c r="B39" s="130">
        <v>916</v>
      </c>
      <c r="C39" s="131">
        <v>0.4</v>
      </c>
      <c r="D39" s="130">
        <v>47138</v>
      </c>
      <c r="E39" s="131">
        <v>0.42</v>
      </c>
      <c r="F39" s="130">
        <v>1396</v>
      </c>
      <c r="G39" s="131">
        <v>0.6</v>
      </c>
      <c r="H39" s="130">
        <v>64241</v>
      </c>
      <c r="I39" s="131">
        <v>0.57999999999999996</v>
      </c>
      <c r="J39" s="130">
        <v>2312</v>
      </c>
      <c r="K39" s="118">
        <f>J39/J45</f>
        <v>6.2217438105489777E-2</v>
      </c>
      <c r="L39" s="130">
        <v>111379</v>
      </c>
      <c r="M39" s="119">
        <f>L39/L45</f>
        <v>0.14517691069415206</v>
      </c>
      <c r="N39" s="3"/>
      <c r="O39" s="2"/>
    </row>
    <row r="40" spans="1:15" ht="15.75" x14ac:dyDescent="0.2">
      <c r="A40" s="14" t="s">
        <v>48</v>
      </c>
      <c r="B40" s="130">
        <v>240</v>
      </c>
      <c r="C40" s="131">
        <v>0.5</v>
      </c>
      <c r="D40" s="130">
        <v>33296</v>
      </c>
      <c r="E40" s="131">
        <v>0.5</v>
      </c>
      <c r="F40" s="130">
        <v>244</v>
      </c>
      <c r="G40" s="131">
        <v>0.5</v>
      </c>
      <c r="H40" s="130">
        <v>33448</v>
      </c>
      <c r="I40" s="131">
        <v>0.5</v>
      </c>
      <c r="J40" s="130">
        <v>484</v>
      </c>
      <c r="K40" s="118">
        <f>J40/J45</f>
        <v>1.3024757804090421E-2</v>
      </c>
      <c r="L40" s="130">
        <v>66744</v>
      </c>
      <c r="M40" s="119">
        <f>L40/L45</f>
        <v>8.6997438721576656E-2</v>
      </c>
      <c r="N40" s="3"/>
      <c r="O40" s="2"/>
    </row>
    <row r="41" spans="1:15" ht="15.75" x14ac:dyDescent="0.2">
      <c r="A41" s="14" t="s">
        <v>49</v>
      </c>
      <c r="B41" s="130">
        <v>95</v>
      </c>
      <c r="C41" s="131">
        <v>0.56000000000000005</v>
      </c>
      <c r="D41" s="130">
        <v>23498</v>
      </c>
      <c r="E41" s="131">
        <v>0.56999999999999995</v>
      </c>
      <c r="F41" s="130">
        <v>74</v>
      </c>
      <c r="G41" s="131">
        <v>0.44</v>
      </c>
      <c r="H41" s="130">
        <v>17816</v>
      </c>
      <c r="I41" s="131">
        <v>0.43</v>
      </c>
      <c r="J41" s="130">
        <v>169</v>
      </c>
      <c r="K41" s="118">
        <f>J41/J45</f>
        <v>4.5479009687836381E-3</v>
      </c>
      <c r="L41" s="130">
        <v>41314</v>
      </c>
      <c r="M41" s="119">
        <f>L41/L45</f>
        <v>5.3850715919681436E-2</v>
      </c>
      <c r="N41" s="3"/>
      <c r="O41" s="2"/>
    </row>
    <row r="42" spans="1:15" ht="15.75" x14ac:dyDescent="0.2">
      <c r="A42" s="14" t="s">
        <v>50</v>
      </c>
      <c r="B42" s="130">
        <v>78</v>
      </c>
      <c r="C42" s="131">
        <v>0.74</v>
      </c>
      <c r="D42" s="130">
        <v>27648</v>
      </c>
      <c r="E42" s="131">
        <v>0.75</v>
      </c>
      <c r="F42" s="130">
        <v>27</v>
      </c>
      <c r="G42" s="131">
        <v>0.26</v>
      </c>
      <c r="H42" s="130">
        <v>9316</v>
      </c>
      <c r="I42" s="131">
        <v>0.25</v>
      </c>
      <c r="J42" s="130">
        <v>105</v>
      </c>
      <c r="K42" s="118">
        <f>J42/J45</f>
        <v>2.8256189451022606E-3</v>
      </c>
      <c r="L42" s="130">
        <v>36964</v>
      </c>
      <c r="M42" s="119">
        <f>L42/L45</f>
        <v>4.8180710249675768E-2</v>
      </c>
      <c r="N42" s="3"/>
      <c r="O42" s="2"/>
    </row>
    <row r="43" spans="1:15" ht="15.75" x14ac:dyDescent="0.2">
      <c r="A43" s="14" t="s">
        <v>51</v>
      </c>
      <c r="B43" s="130">
        <v>31</v>
      </c>
      <c r="C43" s="131">
        <v>0.57999999999999996</v>
      </c>
      <c r="D43" s="130">
        <v>13688</v>
      </c>
      <c r="E43" s="131">
        <v>0.56999999999999995</v>
      </c>
      <c r="F43" s="130">
        <v>22</v>
      </c>
      <c r="G43" s="131">
        <v>0.42</v>
      </c>
      <c r="H43" s="130">
        <v>10123</v>
      </c>
      <c r="I43" s="131">
        <v>0.43</v>
      </c>
      <c r="J43" s="130">
        <v>53</v>
      </c>
      <c r="K43" s="118">
        <f>J43/J45</f>
        <v>1.4262648008611411E-3</v>
      </c>
      <c r="L43" s="130">
        <v>23811</v>
      </c>
      <c r="M43" s="119">
        <f>L43/L45</f>
        <v>3.1036437932989658E-2</v>
      </c>
      <c r="N43" s="3"/>
      <c r="O43" s="2"/>
    </row>
    <row r="44" spans="1:15" ht="15.75" x14ac:dyDescent="0.2">
      <c r="A44" s="14" t="s">
        <v>52</v>
      </c>
      <c r="B44" s="130">
        <v>139</v>
      </c>
      <c r="C44" s="131">
        <v>0.72</v>
      </c>
      <c r="D44" s="130">
        <v>292198</v>
      </c>
      <c r="E44" s="131">
        <v>0.8</v>
      </c>
      <c r="F44" s="130">
        <v>54</v>
      </c>
      <c r="G44" s="131">
        <v>0.28000000000000003</v>
      </c>
      <c r="H44" s="130">
        <v>71158</v>
      </c>
      <c r="I44" s="131">
        <v>0.2</v>
      </c>
      <c r="J44" s="130">
        <v>193</v>
      </c>
      <c r="K44" s="118">
        <f>J44/J45</f>
        <v>5.1937567276641554E-3</v>
      </c>
      <c r="L44" s="130">
        <v>363356</v>
      </c>
      <c r="M44" s="119">
        <f>L44/L45</f>
        <v>0.47361622534036329</v>
      </c>
      <c r="N44" s="3"/>
      <c r="O44" s="2"/>
    </row>
    <row r="45" spans="1:15" ht="15.75" x14ac:dyDescent="0.25">
      <c r="A45" s="14" t="s">
        <v>4</v>
      </c>
      <c r="B45" s="135">
        <v>8496</v>
      </c>
      <c r="C45" s="131">
        <v>0.23</v>
      </c>
      <c r="D45" s="135">
        <v>465213</v>
      </c>
      <c r="E45" s="131">
        <v>0.61</v>
      </c>
      <c r="F45" s="135">
        <v>28664</v>
      </c>
      <c r="G45" s="131">
        <v>0.77</v>
      </c>
      <c r="H45" s="135">
        <v>301982</v>
      </c>
      <c r="I45" s="131">
        <v>0.39</v>
      </c>
      <c r="J45" s="135">
        <v>37160</v>
      </c>
      <c r="K45" s="118">
        <f>J45/J45</f>
        <v>1</v>
      </c>
      <c r="L45" s="135">
        <v>767195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-566</v>
      </c>
      <c r="C7" s="84">
        <f>'Current Month '!C7-'Previous Month '!C7</f>
        <v>-25</v>
      </c>
      <c r="D7" s="84">
        <f>'Current Month '!D7-'Previous Month '!D7</f>
        <v>-591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614</v>
      </c>
      <c r="C8" s="84">
        <f>'Current Month '!C8-'Previous Month '!C8</f>
        <v>51</v>
      </c>
      <c r="D8" s="84">
        <f>'Current Month '!D8-'Previous Month '!D8</f>
        <v>665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48</v>
      </c>
      <c r="C9" s="84">
        <f>'Current Month '!C9-'Previous Month '!C9</f>
        <v>26</v>
      </c>
      <c r="D9" s="84">
        <f>'Current Month '!D9-'Previous Month '!D9</f>
        <v>74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1362871</v>
      </c>
      <c r="C12" s="84">
        <f>'Current Month '!C12-'Previous Month '!C12</f>
        <v>-6625088</v>
      </c>
      <c r="D12" s="84">
        <f>'Current Month '!D12-'Previous Month '!D12</f>
        <v>-5262217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36963783</v>
      </c>
      <c r="C13" s="84">
        <f>'Current Month '!C13-'Previous Month '!C13</f>
        <v>575728</v>
      </c>
      <c r="D13" s="84">
        <f>'Current Month '!D13-'Previous Month '!D13</f>
        <v>37539511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38326654</v>
      </c>
      <c r="C14" s="84">
        <f>'Current Month '!C14-'Previous Month '!C14</f>
        <v>-6049360</v>
      </c>
      <c r="D14" s="84">
        <f>'Current Month '!D14-'Previous Month '!D14</f>
        <v>32277294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-1.527000000000001</v>
      </c>
      <c r="C17" s="84">
        <f>'Current Month '!C17-'Previous Month '!C17</f>
        <v>-2.6030000000000086</v>
      </c>
      <c r="D17" s="84">
        <f>'Current Month '!D17-'Previous Month '!D17</f>
        <v>-4.1299999999999955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1.9500000000000455</v>
      </c>
      <c r="C18" s="84">
        <f>'Current Month '!C18-'Previous Month '!C18</f>
        <v>4.0670000000000073</v>
      </c>
      <c r="D18" s="84">
        <f>'Current Month '!D18-'Previous Month '!D18</f>
        <v>6.0170000000002801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0.42300000000000182</v>
      </c>
      <c r="C19" s="84">
        <f>'Current Month '!C19-'Previous Month '!C19</f>
        <v>1.4640000000000555</v>
      </c>
      <c r="D19" s="84">
        <f>'Current Month '!D19-'Previous Month '!D19</f>
        <v>1.8870000000003984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-1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24592189</v>
      </c>
      <c r="C26" s="84">
        <f>'Current Month '!C26-'Previous Month '!C26</f>
        <v>267334790</v>
      </c>
      <c r="D26" s="84">
        <f>'Current Month '!D26-'Previous Month '!D26</f>
        <v>291926979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280867008</v>
      </c>
      <c r="C27" s="84">
        <f>'Current Month '!C27-'Previous Month '!C27</f>
        <v>146566901</v>
      </c>
      <c r="D27" s="84">
        <f>'Current Month '!D27-'Previous Month '!D27</f>
        <v>427433909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305459197</v>
      </c>
      <c r="C28" s="84">
        <f>'Current Month '!C28-'Previous Month '!C28</f>
        <v>413901691</v>
      </c>
      <c r="D28" s="84">
        <f>'Current Month '!D28-'Previous Month '!D28</f>
        <v>719360888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-8503135</v>
      </c>
      <c r="C30" s="84">
        <f>'Current Month '!C30-'Previous Month '!C30</f>
        <v>-75519354</v>
      </c>
      <c r="D30" s="84">
        <f>'Current Month '!D30-'Previous Month '!D30</f>
        <v>-84022489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-23684475</v>
      </c>
      <c r="C31" s="84">
        <f>'Current Month '!C31-'Previous Month '!C31</f>
        <v>61152514</v>
      </c>
      <c r="D31" s="84">
        <f>'Current Month '!D31-'Previous Month '!D31</f>
        <v>37468039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-32187610</v>
      </c>
      <c r="C32" s="84">
        <f>'Current Month '!C32-'Previous Month '!C32</f>
        <v>-14366840</v>
      </c>
      <c r="D32" s="84">
        <f>'Current Month '!D32-'Previous Month '!D32</f>
        <v>-46554450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-2.0593800029107844E-2</v>
      </c>
      <c r="C7" s="108">
        <f>Difference!C7/'Previous Month '!C7</f>
        <v>-2.8752156411730881E-3</v>
      </c>
      <c r="D7" s="108">
        <f>Difference!D7/'Previous Month '!D7</f>
        <v>-1.633544321291357E-2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2.2850082617562558E-3</v>
      </c>
      <c r="C8" s="108">
        <f>Difference!C8/'Previous Month '!C8</f>
        <v>1.7956481937891698E-3</v>
      </c>
      <c r="D8" s="108">
        <f>Difference!D8/'Previous Month '!D8</f>
        <v>2.238228265625526E-3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1.6205704407951598E-4</v>
      </c>
      <c r="C9" s="108">
        <f>Difference!C9/'Previous Month '!C9</f>
        <v>7.0086529908078819E-4</v>
      </c>
      <c r="D9" s="108">
        <f>Difference!D9/'Previous Month '!D9</f>
        <v>2.2202952992748037E-4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5.8670297595478267E-2</v>
      </c>
      <c r="C12" s="108">
        <f>Difference!C12/'Previous Month '!C12</f>
        <v>-2.4182694372494939E-2</v>
      </c>
      <c r="D12" s="108">
        <f>Difference!D12/'Previous Month '!D12</f>
        <v>-1.7706622820837674E-2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0.15155102192683184</v>
      </c>
      <c r="C13" s="108">
        <f>Difference!C13/'Previous Month '!C13</f>
        <v>3.9435808903323212E-3</v>
      </c>
      <c r="D13" s="108">
        <f>Difference!D13/'Previous Month '!D13</f>
        <v>9.6281226897750913E-2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0.14347429770097311</v>
      </c>
      <c r="C14" s="108">
        <f>Difference!C14/'Previous Month '!C14</f>
        <v>-1.4404916919710246E-2</v>
      </c>
      <c r="D14" s="108">
        <f>Difference!D14/'Previous Month '!D14</f>
        <v>4.6977244518517786E-2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-2.0442861732890664E-2</v>
      </c>
      <c r="C17" s="108">
        <f>Difference!C17/'Previous Month '!C17</f>
        <v>-5.5952744328416782E-3</v>
      </c>
      <c r="D17" s="108">
        <f>Difference!D17/'Previous Month '!D17</f>
        <v>-7.6494230519901386E-3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2.4321310706615713E-3</v>
      </c>
      <c r="C18" s="108">
        <f>Difference!C18/'Previous Month '!C18</f>
        <v>1.3466040216012923E-2</v>
      </c>
      <c r="D18" s="108">
        <f>Difference!D18/'Previous Month '!D18</f>
        <v>5.451242769198966E-3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4.8262217871396798E-4</v>
      </c>
      <c r="C19" s="108">
        <f>Difference!C19/'Previous Month '!C19</f>
        <v>1.9081556710934691E-3</v>
      </c>
      <c r="D19" s="108">
        <f>Difference!D19/'Previous Month '!D19</f>
        <v>1.1480232038184692E-3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-2.5000000000000001E-2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0.17051112257580975</v>
      </c>
      <c r="C26" s="108">
        <f>Difference!C26/'Previous Month '!C26</f>
        <v>0.15636139025070761</v>
      </c>
      <c r="D26" s="108">
        <f>Difference!D26/'Previous Month '!D26</f>
        <v>0.15746215536495597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0.19618497992170594</v>
      </c>
      <c r="C27" s="108">
        <f>Difference!C27/'Previous Month '!C27</f>
        <v>0.25833198274745095</v>
      </c>
      <c r="D27" s="108">
        <f>Difference!D27/'Previous Month '!D27</f>
        <v>0.21382359891304609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0.19383526494781952</v>
      </c>
      <c r="C28" s="108">
        <f>Difference!C28/'Previous Month '!C28</f>
        <v>0.18176842041617544</v>
      </c>
      <c r="D28" s="108">
        <f>Difference!D28/'Previous Month '!D28</f>
        <v>0.18670379890992914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-2.7397681217325994E-2</v>
      </c>
      <c r="C30" s="108">
        <f>Difference!C30/'Previous Month '!C30</f>
        <v>-2.0442062589092522E-2</v>
      </c>
      <c r="D30" s="108">
        <f>Difference!D30/'Previous Month '!D30</f>
        <v>-2.0981118894299641E-2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-8.0712325159955061E-3</v>
      </c>
      <c r="C31" s="108">
        <f>Difference!C31/'Previous Month '!C31</f>
        <v>5.9238998786685031E-2</v>
      </c>
      <c r="D31" s="108">
        <f>Difference!D31/'Previous Month '!D31</f>
        <v>9.4455670553293212E-3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-9.9197801225433813E-3</v>
      </c>
      <c r="C32" s="108">
        <f>Difference!C32/'Previous Month '!C32</f>
        <v>-3.0395631294123215E-3</v>
      </c>
      <c r="D32" s="108">
        <f>Difference!D32/'Previous Month '!D32</f>
        <v>-5.8401818845132143E-3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A22" workbookViewId="0">
      <selection activeCell="L38" sqref="L38:L45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9.0865514447745072E-2</v>
      </c>
      <c r="C7" s="110">
        <f>'Current Month '!C7/'Current Month '!C9</f>
        <v>0.23354793524230261</v>
      </c>
      <c r="D7" s="110">
        <f>'Current Month '!D7/'Current Month '!D9</f>
        <v>0.10675449884960239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0.90913448555225496</v>
      </c>
      <c r="C8" s="110">
        <f>'Current Month '!C8/'Current Month '!C9</f>
        <v>0.76645206475769734</v>
      </c>
      <c r="D8" s="110">
        <f>'Current Month '!D8/'Current Month '!D9</f>
        <v>0.89324550115039758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8.0508916547698511E-2</v>
      </c>
      <c r="C12" s="110">
        <f>'Current Month '!C12/'Current Month '!C14</f>
        <v>0.64588958154316889</v>
      </c>
      <c r="D12" s="110">
        <f>'Current Month '!D12/'Current Month '!D14</f>
        <v>0.40581436087195222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0.91949108345230146</v>
      </c>
      <c r="C13" s="112">
        <f>'Current Month '!C13/'Current Month '!C14</f>
        <v>0.35411041845683111</v>
      </c>
      <c r="D13" s="112">
        <f>'Current Month '!D13/'Current Month '!D14</f>
        <v>0.59418563912804778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8.3441956470916942E-2</v>
      </c>
      <c r="C17" s="110">
        <f>'Current Month '!C17/'Current Month '!C19</f>
        <v>0.60181189727551943</v>
      </c>
      <c r="D17" s="110">
        <f>'Current Month '!D17/'Current Month '!D19</f>
        <v>0.3255869351998259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0.9165580435290831</v>
      </c>
      <c r="C18" s="112">
        <f>'Current Month '!C18/'Current Month '!C19</f>
        <v>0.39818810272448052</v>
      </c>
      <c r="D18" s="112">
        <f>'Current Month '!D18/'Current Month '!D19</f>
        <v>0.67441306480017404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25</v>
      </c>
      <c r="C22" s="113">
        <f>'Previous Month '!C22</f>
        <v>40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8.973362286832838E-2</v>
      </c>
      <c r="C26" s="110">
        <f>'Current Month '!C26/'Current Month '!C28</f>
        <v>0.73469721125278353</v>
      </c>
      <c r="D26" s="110">
        <f>'Current Month '!D26/'Current Month '!D28</f>
        <v>0.46931976235310152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0.91026637713167158</v>
      </c>
      <c r="C27" s="112">
        <f>'Current Month '!C27/'Current Month '!C28</f>
        <v>0.26530278874721641</v>
      </c>
      <c r="D27" s="112">
        <f>'Current Month '!D27/'Current Month '!D28</f>
        <v>0.53068023764689842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9.3960105954091905E-2</v>
      </c>
      <c r="C30" s="110">
        <f>'Current Month '!C30/'Current Month '!C32</f>
        <v>0.76795481748364014</v>
      </c>
      <c r="D30" s="110">
        <f>'Current Month '!D30/'Current Month '!D32</f>
        <v>0.49472850272476987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0.90603989404590812</v>
      </c>
      <c r="C31" s="110">
        <f>'Current Month '!C31/'Current Month '!C32</f>
        <v>0.23204518251635989</v>
      </c>
      <c r="D31" s="110">
        <f>'Current Month '!D31/'Current Month '!D32</f>
        <v>0.50527149727523013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6976</v>
      </c>
      <c r="C38" s="131">
        <v>0.21</v>
      </c>
      <c r="D38" s="130">
        <v>27738</v>
      </c>
      <c r="E38" s="131">
        <v>0.22</v>
      </c>
      <c r="F38" s="130">
        <v>26911</v>
      </c>
      <c r="G38" s="142">
        <v>0.79</v>
      </c>
      <c r="H38" s="130">
        <v>96307</v>
      </c>
      <c r="I38" s="131">
        <v>0.78</v>
      </c>
      <c r="J38" s="130">
        <v>33887</v>
      </c>
      <c r="K38" s="118">
        <f>J38/J45</f>
        <v>0.91086740316641135</v>
      </c>
      <c r="L38" s="130">
        <v>124045</v>
      </c>
      <c r="M38" s="119">
        <f>L38/L45</f>
        <v>0.16137866255213631</v>
      </c>
      <c r="N38" s="5"/>
      <c r="O38" s="64"/>
    </row>
    <row r="39" spans="1:15" ht="15.75" x14ac:dyDescent="0.2">
      <c r="A39" s="14" t="s">
        <v>47</v>
      </c>
      <c r="B39" s="130">
        <v>921</v>
      </c>
      <c r="C39" s="131">
        <v>0.4</v>
      </c>
      <c r="D39" s="130">
        <v>47251</v>
      </c>
      <c r="E39" s="131">
        <v>0.42</v>
      </c>
      <c r="F39" s="130">
        <v>1389</v>
      </c>
      <c r="G39" s="131">
        <v>0.6</v>
      </c>
      <c r="H39" s="130">
        <v>64069</v>
      </c>
      <c r="I39" s="131">
        <v>0.57999999999999996</v>
      </c>
      <c r="J39" s="130">
        <v>2310</v>
      </c>
      <c r="K39" s="118">
        <f>J39/J45</f>
        <v>6.2091766793000568E-2</v>
      </c>
      <c r="L39" s="130">
        <v>111320</v>
      </c>
      <c r="M39" s="119">
        <f>L39/L45</f>
        <v>0.14482383582815764</v>
      </c>
      <c r="N39" s="5"/>
      <c r="O39" s="64"/>
    </row>
    <row r="40" spans="1:15" ht="15.75" x14ac:dyDescent="0.2">
      <c r="A40" s="14" t="s">
        <v>48</v>
      </c>
      <c r="B40" s="130">
        <v>232</v>
      </c>
      <c r="C40" s="131">
        <v>0.48</v>
      </c>
      <c r="D40" s="130">
        <v>32285</v>
      </c>
      <c r="E40" s="131">
        <v>0.48</v>
      </c>
      <c r="F40" s="130">
        <v>252</v>
      </c>
      <c r="G40" s="131">
        <v>0.52</v>
      </c>
      <c r="H40" s="130">
        <v>34458</v>
      </c>
      <c r="I40" s="131">
        <v>0.52</v>
      </c>
      <c r="J40" s="130">
        <v>484</v>
      </c>
      <c r="K40" s="118">
        <f>J40/J45</f>
        <v>1.3009703518533451E-2</v>
      </c>
      <c r="L40" s="130">
        <v>66743</v>
      </c>
      <c r="M40" s="119">
        <f>L40/L45</f>
        <v>8.6830554030531137E-2</v>
      </c>
      <c r="N40" s="5"/>
      <c r="O40" s="64"/>
    </row>
    <row r="41" spans="1:15" ht="15.75" x14ac:dyDescent="0.2">
      <c r="A41" s="14" t="s">
        <v>49</v>
      </c>
      <c r="B41" s="130">
        <v>93</v>
      </c>
      <c r="C41" s="131">
        <v>0.55000000000000004</v>
      </c>
      <c r="D41" s="130">
        <v>23044</v>
      </c>
      <c r="E41" s="131">
        <v>0.55000000000000004</v>
      </c>
      <c r="F41" s="130">
        <v>77</v>
      </c>
      <c r="G41" s="131">
        <v>0.45</v>
      </c>
      <c r="H41" s="130">
        <v>18551</v>
      </c>
      <c r="I41" s="131">
        <v>0.45</v>
      </c>
      <c r="J41" s="130">
        <v>170</v>
      </c>
      <c r="K41" s="118">
        <f>J41/J45</f>
        <v>4.5695239631212536E-3</v>
      </c>
      <c r="L41" s="130">
        <v>41595</v>
      </c>
      <c r="M41" s="119">
        <f>L41/L45</f>
        <v>5.4113793130364872E-2</v>
      </c>
      <c r="N41" s="5"/>
      <c r="O41" s="64"/>
    </row>
    <row r="42" spans="1:15" ht="15.75" x14ac:dyDescent="0.2">
      <c r="A42" s="14" t="s">
        <v>50</v>
      </c>
      <c r="B42" s="130">
        <v>78</v>
      </c>
      <c r="C42" s="131">
        <v>0.74</v>
      </c>
      <c r="D42" s="130">
        <v>27648</v>
      </c>
      <c r="E42" s="131">
        <v>0.75</v>
      </c>
      <c r="F42" s="130">
        <v>27</v>
      </c>
      <c r="G42" s="131">
        <v>0.26</v>
      </c>
      <c r="H42" s="130">
        <v>9316</v>
      </c>
      <c r="I42" s="131">
        <v>0.25</v>
      </c>
      <c r="J42" s="130">
        <v>105</v>
      </c>
      <c r="K42" s="118">
        <f>J42/J45</f>
        <v>2.8223530360454801E-3</v>
      </c>
      <c r="L42" s="130">
        <v>36964</v>
      </c>
      <c r="M42" s="119">
        <f>L42/L45</f>
        <v>4.8089007074667796E-2</v>
      </c>
      <c r="N42" s="5"/>
      <c r="O42" s="64"/>
    </row>
    <row r="43" spans="1:15" ht="15.75" x14ac:dyDescent="0.2">
      <c r="A43" s="14" t="s">
        <v>51</v>
      </c>
      <c r="B43" s="130">
        <v>30</v>
      </c>
      <c r="C43" s="131">
        <v>0.56999999999999995</v>
      </c>
      <c r="D43" s="130">
        <v>13279</v>
      </c>
      <c r="E43" s="131">
        <v>0.56000000000000005</v>
      </c>
      <c r="F43" s="130">
        <v>23</v>
      </c>
      <c r="G43" s="131">
        <v>0.43</v>
      </c>
      <c r="H43" s="130">
        <v>10532</v>
      </c>
      <c r="I43" s="131">
        <v>0.44</v>
      </c>
      <c r="J43" s="130">
        <v>53</v>
      </c>
      <c r="K43" s="118">
        <f>J43/J45</f>
        <v>1.4246162943848614E-3</v>
      </c>
      <c r="L43" s="130">
        <v>23811</v>
      </c>
      <c r="M43" s="119">
        <f>L43/L45</f>
        <v>3.0977365746534868E-2</v>
      </c>
      <c r="N43" s="5"/>
      <c r="O43" s="64"/>
    </row>
    <row r="44" spans="1:15" ht="15.75" x14ac:dyDescent="0.2">
      <c r="A44" s="14" t="s">
        <v>52</v>
      </c>
      <c r="B44" s="130">
        <v>138</v>
      </c>
      <c r="C44" s="131">
        <v>0.71</v>
      </c>
      <c r="D44" s="130">
        <v>291363</v>
      </c>
      <c r="E44" s="131">
        <v>0.8</v>
      </c>
      <c r="F44" s="130">
        <v>56</v>
      </c>
      <c r="G44" s="131">
        <v>0.28999999999999998</v>
      </c>
      <c r="H44" s="130">
        <v>72817</v>
      </c>
      <c r="I44" s="131">
        <v>0.2</v>
      </c>
      <c r="J44" s="130">
        <v>194</v>
      </c>
      <c r="K44" s="118">
        <f>J44/J45</f>
        <v>5.2146332285030773E-3</v>
      </c>
      <c r="L44" s="130">
        <v>364180</v>
      </c>
      <c r="M44" s="119">
        <f>L44/L45</f>
        <v>0.47378678163760735</v>
      </c>
      <c r="N44" s="5"/>
      <c r="O44" s="64"/>
    </row>
    <row r="45" spans="1:15" ht="15.75" x14ac:dyDescent="0.25">
      <c r="A45" s="14" t="s">
        <v>4</v>
      </c>
      <c r="B45" s="135">
        <v>8468</v>
      </c>
      <c r="C45" s="131">
        <v>0.23</v>
      </c>
      <c r="D45" s="135">
        <v>462608</v>
      </c>
      <c r="E45" s="131">
        <v>0.6</v>
      </c>
      <c r="F45" s="135">
        <v>28735</v>
      </c>
      <c r="G45" s="131">
        <v>0.77</v>
      </c>
      <c r="H45" s="135">
        <v>306050</v>
      </c>
      <c r="I45" s="131">
        <v>0.4</v>
      </c>
      <c r="J45" s="135">
        <v>37203</v>
      </c>
      <c r="K45" s="118">
        <f>J45/J45</f>
        <v>1</v>
      </c>
      <c r="L45" s="135">
        <v>768658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2022-08-17T19:25:24Z</dcterms:modified>
</cp:coreProperties>
</file>