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2\Differences\"/>
    </mc:Choice>
  </mc:AlternateContent>
  <xr:revisionPtr revIDLastSave="0" documentId="13_ncr:1_{4DB41E28-50D4-4370-B1EC-6E5D0144C4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D32" i="2" l="1"/>
  <c r="C32" i="2"/>
  <c r="B32" i="2"/>
  <c r="D31" i="2"/>
  <c r="D30" i="2"/>
  <c r="C28" i="2"/>
  <c r="B28" i="2"/>
  <c r="D27" i="2"/>
  <c r="D28" i="2" s="1"/>
  <c r="D26" i="2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7" i="2"/>
  <c r="D9" i="2" s="1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C32" i="5" l="1"/>
  <c r="C27" i="5"/>
  <c r="B26" i="5"/>
  <c r="D14" i="5"/>
  <c r="C12" i="5"/>
  <c r="B12" i="5"/>
  <c r="B7" i="5"/>
  <c r="C7" i="5"/>
  <c r="B8" i="5"/>
  <c r="C8" i="5"/>
  <c r="B9" i="5"/>
  <c r="C9" i="5"/>
  <c r="D13" i="5"/>
  <c r="C14" i="5"/>
  <c r="B17" i="5"/>
  <c r="C17" i="5"/>
  <c r="B18" i="5"/>
  <c r="C18" i="5"/>
  <c r="B19" i="5"/>
  <c r="C19" i="5"/>
  <c r="B22" i="5"/>
  <c r="C22" i="5"/>
  <c r="D22" i="5"/>
  <c r="C26" i="5"/>
  <c r="C28" i="5"/>
  <c r="B30" i="5"/>
  <c r="B31" i="5"/>
  <c r="C31" i="5"/>
  <c r="B32" i="5"/>
  <c r="D30" i="5" l="1"/>
  <c r="D31" i="5"/>
  <c r="D32" i="5"/>
  <c r="B27" i="5"/>
  <c r="B28" i="5"/>
  <c r="C30" i="5"/>
  <c r="D19" i="5"/>
  <c r="D17" i="5"/>
  <c r="D18" i="5"/>
  <c r="C13" i="5"/>
  <c r="B13" i="5"/>
  <c r="D12" i="5"/>
  <c r="D9" i="5"/>
  <c r="B14" i="5"/>
  <c r="D28" i="5" l="1"/>
  <c r="D27" i="5"/>
  <c r="D26" i="5"/>
  <c r="D8" i="5"/>
  <c r="D7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<sst xmlns="http://schemas.openxmlformats.org/spreadsheetml/2006/main" count="268" uniqueCount="70">
  <si>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</si>
  <si>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</si>
  <si>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</si>
  <si>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</si>
  <si>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</si>
  <si>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</si>
  <si>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</si>
  <si>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</si>
  <si>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</si>
  <si>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</si>
  <si>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</si>
  <si>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</si>
  <si>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</si>
  <si>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</si>
  <si>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</si>
  <si>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</si>
  <si>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</si>
  <si>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</si>
  <si>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</si>
  <si>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</si>
  <si>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</si>
  <si>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</si>
  <si>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</si>
  <si>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</si>
  <si>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</si>
  <si>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</si>
  <si>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</si>
  <si>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</si>
  <si>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</si>
  <si>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</si>
  <si>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</si>
  <si>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</si>
  <si>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</si>
  <si>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</si>
  <si>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</si>
  <si>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</si>
  <si>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</si>
  <si>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</si>
  <si>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</si>
  <si>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</si>
  <si>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</si>
  <si>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</si>
  <si>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</si>
  <si>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</si>
  <si>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</si>
  <si>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</si>
  <si>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</si>
  <si>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</si>
  <si>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</si>
  <si>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</si>
  <si>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</si>
  <si>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</si>
  <si>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</si>
  <si>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</si>
  <si>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</si>
  <si>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</si>
  <si>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</si>
  <si>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</si>
  <si>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</si>
  <si>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</si>
  <si>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</si>
  <si>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</si>
  <si>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</si>
  <si>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</si>
  <si>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</si>
  <si>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</si>
  <si>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</si>
  <si>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</si>
  <si>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(As of January 28, 2022) January 2022 REPORT</t>
  </si>
  <si>
    <t>(As of February 25, 2022) February 2022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</si>
</sst>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  <xf numFmtId="37" fontId="5" fillId="5" borderId="1" xfId="3" applyNumberFormat="1" applyFont="1" applyFill="1" applyBorder="1"/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I33" sqref="I33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69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28704</v>
      </c>
      <c r="C7" s="132">
        <v>10904</v>
      </c>
      <c r="D7" s="132">
        <f>SUM(B7:C7)</f>
        <v>39608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266206</v>
      </c>
      <c r="C8" s="133">
        <v>26011</v>
      </c>
      <c r="D8" s="133">
        <f>SUM(B8:C8)</f>
        <v>292217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294910</v>
      </c>
      <c r="C9" s="134">
        <f>SUM(C7:C8)</f>
        <v>36915</v>
      </c>
      <c r="D9" s="134">
        <f>SUM(D7:D8)</f>
        <v>331825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9">
        <v>28031205</v>
      </c>
      <c r="C12" s="132">
        <v>299844582</v>
      </c>
      <c r="D12" s="132">
        <f>SUM(B12:C12)</f>
        <v>327875787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268465613</v>
      </c>
      <c r="C13" s="133">
        <v>83079767</v>
      </c>
      <c r="D13" s="133">
        <f>SUM(B13:C13)</f>
        <v>351545380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296496818</v>
      </c>
      <c r="C14" s="134">
        <f>SUM(C12:C13)</f>
        <v>382924349</v>
      </c>
      <c r="D14" s="134">
        <f>SUM(D12:D13)</f>
        <v>679421167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81.613</v>
      </c>
      <c r="C17" s="136">
        <v>566.72199999999998</v>
      </c>
      <c r="D17" s="136">
        <f>SUM(B17:C17)</f>
        <v>648.33500000000004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824.00099999999998</v>
      </c>
      <c r="C18" s="137">
        <v>195.87200000000001</v>
      </c>
      <c r="D18" s="137">
        <f>SUM(B18:C18)</f>
        <v>1019.873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905.61400000000003</v>
      </c>
      <c r="C19" s="138">
        <f>SUM(C17:C18)</f>
        <v>762.59400000000005</v>
      </c>
      <c r="D19" s="138">
        <f>SUM(D17:D18)</f>
        <v>1668.2080000000001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27</v>
      </c>
      <c r="C22" s="139">
        <v>41</v>
      </c>
      <c r="D22" s="139">
        <v>45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58886045</v>
      </c>
      <c r="C26" s="132">
        <v>605412760</v>
      </c>
      <c r="D26" s="134">
        <f>SUM(B26:C26)</f>
        <v>664298805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570261164</v>
      </c>
      <c r="C27" s="133">
        <v>177806836</v>
      </c>
      <c r="D27" s="134">
        <f>SUM(B27:C27)</f>
        <v>748068000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629147209</v>
      </c>
      <c r="C28" s="134">
        <f>SUM(C26:C27)</f>
        <v>783219596</v>
      </c>
      <c r="D28" s="134">
        <f>SUM(D26:D27)</f>
        <v>1412366805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324899476</v>
      </c>
      <c r="C30" s="132">
        <v>292504918</v>
      </c>
      <c r="D30" s="132">
        <f>SUM(B30:C30)</f>
        <v>617404394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2921006039</v>
      </c>
      <c r="C31" s="133">
        <v>901710574</v>
      </c>
      <c r="D31" s="133">
        <f>SUM(B31:C31)</f>
        <v>3822716613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3245905515</v>
      </c>
      <c r="C32" s="134">
        <f>SUM(C30:C31)</f>
        <v>1194215492</v>
      </c>
      <c r="D32" s="134">
        <f>SUM(D30:D31)</f>
        <v>4440121007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8884</v>
      </c>
      <c r="C38" s="131">
        <v>0.26</v>
      </c>
      <c r="D38" s="130">
        <v>32691</v>
      </c>
      <c r="E38" s="131">
        <v>0.26</v>
      </c>
      <c r="F38" s="130">
        <v>24931</v>
      </c>
      <c r="G38" s="142">
        <v>0.74</v>
      </c>
      <c r="H38" s="130">
        <v>92853</v>
      </c>
      <c r="I38" s="131">
        <v>0.74</v>
      </c>
      <c r="J38" s="130">
        <v>33815</v>
      </c>
      <c r="K38" s="118">
        <f>J38/J45</f>
        <v>0.91441319632233642</v>
      </c>
      <c r="L38" s="130">
        <v>125544</v>
      </c>
      <c r="M38" s="119">
        <f>L38/L45</f>
        <v>0.16463685707578904</v>
      </c>
      <c r="N38" s="5"/>
      <c r="O38" s="64"/>
    </row>
    <row r="39" spans="1:15" ht="15.75" x14ac:dyDescent="0.2">
      <c r="A39" s="14" t="s">
        <v>47</v>
      </c>
      <c r="B39" s="130">
        <v>1098</v>
      </c>
      <c r="C39" s="131">
        <v>0.49</v>
      </c>
      <c r="D39" s="130">
        <v>56866</v>
      </c>
      <c r="E39" s="131">
        <v>0.52</v>
      </c>
      <c r="F39" s="130">
        <v>1142</v>
      </c>
      <c r="G39" s="131">
        <v>0.51</v>
      </c>
      <c r="H39" s="130">
        <v>51875</v>
      </c>
      <c r="I39" s="131">
        <v>0.48</v>
      </c>
      <c r="J39" s="130">
        <v>2240</v>
      </c>
      <c r="K39" s="118">
        <f>J39/J45</f>
        <v>6.057328285559762E-2</v>
      </c>
      <c r="L39" s="130">
        <v>108741</v>
      </c>
      <c r="M39" s="119">
        <f>L39/L45</f>
        <v>0.14260160959725973</v>
      </c>
      <c r="N39" s="5"/>
      <c r="O39" s="64"/>
    </row>
    <row r="40" spans="1:15" ht="15.75" x14ac:dyDescent="0.2">
      <c r="A40" s="14" t="s">
        <v>48</v>
      </c>
      <c r="B40" s="130">
        <v>295</v>
      </c>
      <c r="C40" s="131">
        <v>0.68</v>
      </c>
      <c r="D40" s="130">
        <v>41170</v>
      </c>
      <c r="E40" s="131">
        <v>0.69</v>
      </c>
      <c r="F40" s="130">
        <v>136</v>
      </c>
      <c r="G40" s="131">
        <v>0.32</v>
      </c>
      <c r="H40" s="130">
        <v>18202</v>
      </c>
      <c r="I40" s="131">
        <v>0.31</v>
      </c>
      <c r="J40" s="130">
        <v>431</v>
      </c>
      <c r="K40" s="118">
        <f>J40/J45</f>
        <v>1.1654948620876149E-2</v>
      </c>
      <c r="L40" s="130">
        <v>59372</v>
      </c>
      <c r="M40" s="119">
        <f>L40/L45</f>
        <v>7.7859710366913165E-2</v>
      </c>
      <c r="N40" s="5"/>
      <c r="O40" s="64"/>
    </row>
    <row r="41" spans="1:15" ht="15.75" x14ac:dyDescent="0.2">
      <c r="A41" s="14" t="s">
        <v>49</v>
      </c>
      <c r="B41" s="130">
        <v>123</v>
      </c>
      <c r="C41" s="131">
        <v>0.78</v>
      </c>
      <c r="D41" s="130">
        <v>30592</v>
      </c>
      <c r="E41" s="131">
        <v>0.78</v>
      </c>
      <c r="F41" s="130">
        <v>35</v>
      </c>
      <c r="G41" s="131">
        <v>0.22</v>
      </c>
      <c r="H41" s="130">
        <v>8708</v>
      </c>
      <c r="I41" s="131">
        <v>0.22</v>
      </c>
      <c r="J41" s="130">
        <v>158</v>
      </c>
      <c r="K41" s="118">
        <f>J41/J45</f>
        <v>4.2725797728501895E-3</v>
      </c>
      <c r="L41" s="130">
        <v>39300</v>
      </c>
      <c r="M41" s="119">
        <f>L41/L45</f>
        <v>5.1537536505755023E-2</v>
      </c>
      <c r="N41" s="5"/>
      <c r="O41" s="64"/>
    </row>
    <row r="42" spans="1:15" ht="15.75" x14ac:dyDescent="0.2">
      <c r="A42" s="14" t="s">
        <v>50</v>
      </c>
      <c r="B42" s="130">
        <v>87</v>
      </c>
      <c r="C42" s="131">
        <v>0.89</v>
      </c>
      <c r="D42" s="130">
        <v>30510</v>
      </c>
      <c r="E42" s="131">
        <v>0.89</v>
      </c>
      <c r="F42" s="130">
        <v>11</v>
      </c>
      <c r="G42" s="131">
        <v>0.11</v>
      </c>
      <c r="H42" s="130">
        <v>3704</v>
      </c>
      <c r="I42" s="131">
        <v>0.11</v>
      </c>
      <c r="J42" s="130">
        <v>98</v>
      </c>
      <c r="K42" s="118">
        <f>J42/J45</f>
        <v>2.6500811249323959E-3</v>
      </c>
      <c r="L42" s="130">
        <v>34214</v>
      </c>
      <c r="M42" s="119">
        <f>L42/L45</f>
        <v>4.4867818677045861E-2</v>
      </c>
      <c r="N42" s="5"/>
      <c r="O42" s="64"/>
    </row>
    <row r="43" spans="1:15" ht="15.75" x14ac:dyDescent="0.2">
      <c r="A43" s="14" t="s">
        <v>51</v>
      </c>
      <c r="B43" s="130">
        <v>48</v>
      </c>
      <c r="C43" s="131">
        <v>0.89</v>
      </c>
      <c r="D43" s="130">
        <v>21394</v>
      </c>
      <c r="E43" s="131">
        <v>0.89</v>
      </c>
      <c r="F43" s="130">
        <v>6</v>
      </c>
      <c r="G43" s="131">
        <v>0.11</v>
      </c>
      <c r="H43" s="130">
        <v>2716</v>
      </c>
      <c r="I43" s="131">
        <v>0.11</v>
      </c>
      <c r="J43" s="130">
        <v>54</v>
      </c>
      <c r="K43" s="118">
        <f>J43/J45</f>
        <v>1.4602487831260141E-3</v>
      </c>
      <c r="L43" s="130">
        <v>24110</v>
      </c>
      <c r="M43" s="119">
        <f>L43/L45</f>
        <v>3.1617557383047168E-2</v>
      </c>
      <c r="N43" s="5"/>
      <c r="O43" s="64"/>
    </row>
    <row r="44" spans="1:15" ht="15.75" x14ac:dyDescent="0.2">
      <c r="A44" s="14" t="s">
        <v>52</v>
      </c>
      <c r="B44" s="130">
        <v>160</v>
      </c>
      <c r="C44" s="131">
        <v>0.87</v>
      </c>
      <c r="D44" s="130">
        <v>353498</v>
      </c>
      <c r="E44" s="131">
        <v>0.95</v>
      </c>
      <c r="F44" s="130">
        <v>24</v>
      </c>
      <c r="G44" s="131">
        <v>0.13</v>
      </c>
      <c r="H44" s="130">
        <v>17772</v>
      </c>
      <c r="I44" s="131">
        <v>0.05</v>
      </c>
      <c r="J44" s="130">
        <v>184</v>
      </c>
      <c r="K44" s="118">
        <f>J44/J45</f>
        <v>4.9756625202812335E-3</v>
      </c>
      <c r="L44" s="130">
        <v>371270</v>
      </c>
      <c r="M44" s="119">
        <f>L44/L45</f>
        <v>0.48687891039419001</v>
      </c>
      <c r="N44" s="5"/>
      <c r="O44" s="64"/>
    </row>
    <row r="45" spans="1:15" ht="15.75" x14ac:dyDescent="0.25">
      <c r="A45" s="14" t="s">
        <v>4</v>
      </c>
      <c r="B45" s="135">
        <v>10695</v>
      </c>
      <c r="C45" s="131">
        <v>0.28999999999999998</v>
      </c>
      <c r="D45" s="135">
        <v>566721</v>
      </c>
      <c r="E45" s="131">
        <v>0.74</v>
      </c>
      <c r="F45" s="135">
        <v>26285</v>
      </c>
      <c r="G45" s="131">
        <v>0.71</v>
      </c>
      <c r="H45" s="135">
        <v>195830</v>
      </c>
      <c r="I45" s="131">
        <v>0.26</v>
      </c>
      <c r="J45" s="135">
        <v>36980</v>
      </c>
      <c r="K45" s="118">
        <f>J45/J45</f>
        <v>1</v>
      </c>
      <c r="L45" s="135">
        <v>762551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5" t="s">
        <v>66</v>
      </c>
      <c r="B51" s="145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6" t="s">
        <v>36</v>
      </c>
      <c r="B52" s="146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abSelected="1" topLeftCell="A31" workbookViewId="0">
      <selection activeCell="L54" sqref="L54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68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29249</v>
      </c>
      <c r="C7" s="132">
        <v>10956</v>
      </c>
      <c r="D7" s="132">
        <f>SUM(B7:C7)</f>
        <v>40205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264825</v>
      </c>
      <c r="C8" s="133">
        <v>25889</v>
      </c>
      <c r="D8" s="133">
        <f>SUM(B8:C8)</f>
        <v>290714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294074</v>
      </c>
      <c r="C9" s="134">
        <f>SUM(C7:C8)</f>
        <v>36845</v>
      </c>
      <c r="D9" s="134">
        <f>SUM(D7:D8)</f>
        <v>330919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2">
        <v>30854840</v>
      </c>
      <c r="C12" s="132">
        <v>305568178</v>
      </c>
      <c r="D12" s="132">
        <f>SUM(B12:C12)</f>
        <v>336423018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301795551</v>
      </c>
      <c r="C13" s="133">
        <v>94727069</v>
      </c>
      <c r="D13" s="133">
        <f>SUM(B13:C13)</f>
        <v>396522620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332650391</v>
      </c>
      <c r="C14" s="134">
        <f>SUM(C12:C13)</f>
        <v>400295247</v>
      </c>
      <c r="D14" s="134">
        <f>SUM(D12:D13)</f>
        <v>732945638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83.123000000000005</v>
      </c>
      <c r="C17" s="136">
        <v>561.18299999999999</v>
      </c>
      <c r="D17" s="136">
        <f>SUM(B17:C17)</f>
        <v>644.30600000000004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821.67700000000002</v>
      </c>
      <c r="C18" s="137">
        <v>195.465</v>
      </c>
      <c r="D18" s="137">
        <f>SUM(B18:C18)</f>
        <v>1017.1420000000001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904.80000000000007</v>
      </c>
      <c r="C19" s="138">
        <f>SUM(C17:C18)</f>
        <v>756.64800000000002</v>
      </c>
      <c r="D19" s="138">
        <f>SUM(D17:D18)</f>
        <v>1661.4480000000001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28</v>
      </c>
      <c r="C22" s="139">
        <v>41</v>
      </c>
      <c r="D22" s="139">
        <v>44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30854840</v>
      </c>
      <c r="C26" s="132">
        <v>305568178</v>
      </c>
      <c r="D26" s="134">
        <f>SUM(B26:C26)</f>
        <v>336423018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301795551</v>
      </c>
      <c r="C27" s="133">
        <v>94727069</v>
      </c>
      <c r="D27" s="134">
        <f>SUM(B27:C27)</f>
        <v>396522620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332650391</v>
      </c>
      <c r="C28" s="134">
        <f>SUM(C26:C27)</f>
        <v>400295247</v>
      </c>
      <c r="D28" s="134">
        <f>SUM(D26:D27)</f>
        <v>732945638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328002828</v>
      </c>
      <c r="C30" s="132">
        <v>3792756748</v>
      </c>
      <c r="D30" s="132">
        <f>SUM(B30:C30)</f>
        <v>4120759576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2918636009</v>
      </c>
      <c r="C31" s="133">
        <v>887513682</v>
      </c>
      <c r="D31" s="133">
        <f>SUM(B31:C31)</f>
        <v>3806149691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3246638837</v>
      </c>
      <c r="C32" s="134">
        <f>SUM(C30:C31)</f>
        <v>4680270430</v>
      </c>
      <c r="D32" s="134">
        <f>SUM(D30:D31)</f>
        <v>7926909267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8939</v>
      </c>
      <c r="C38" s="131">
        <v>0.26</v>
      </c>
      <c r="D38" s="130">
        <v>32913</v>
      </c>
      <c r="E38" s="131">
        <v>0.26</v>
      </c>
      <c r="F38" s="130">
        <v>24835</v>
      </c>
      <c r="G38" s="142">
        <v>0.74</v>
      </c>
      <c r="H38" s="130">
        <v>92132</v>
      </c>
      <c r="I38" s="131">
        <v>0.74</v>
      </c>
      <c r="J38" s="130">
        <v>33774</v>
      </c>
      <c r="K38" s="118">
        <f>J38/J45</f>
        <v>0.91429344883595021</v>
      </c>
      <c r="L38" s="130">
        <v>125045</v>
      </c>
      <c r="M38" s="119">
        <f>L38/L45</f>
        <v>0.16527074161354574</v>
      </c>
      <c r="N38" s="3"/>
      <c r="O38" s="2"/>
    </row>
    <row r="39" spans="1:15" ht="15.75" x14ac:dyDescent="0.2">
      <c r="A39" s="14" t="s">
        <v>47</v>
      </c>
      <c r="B39" s="130">
        <v>1093</v>
      </c>
      <c r="C39" s="131">
        <v>0.49</v>
      </c>
      <c r="D39" s="130">
        <v>56557</v>
      </c>
      <c r="E39" s="131">
        <v>0.52</v>
      </c>
      <c r="F39" s="130">
        <v>1149</v>
      </c>
      <c r="G39" s="131">
        <v>0.51</v>
      </c>
      <c r="H39" s="130">
        <v>52292</v>
      </c>
      <c r="I39" s="131">
        <v>0.48</v>
      </c>
      <c r="J39" s="130">
        <v>2242</v>
      </c>
      <c r="K39" s="118">
        <f>J39/J45</f>
        <v>6.0693015701136978E-2</v>
      </c>
      <c r="L39" s="130">
        <v>108849</v>
      </c>
      <c r="M39" s="119">
        <f>L39/L45</f>
        <v>0.14386464835773394</v>
      </c>
      <c r="N39" s="3"/>
      <c r="O39" s="2"/>
    </row>
    <row r="40" spans="1:15" ht="15.75" x14ac:dyDescent="0.2">
      <c r="A40" s="14" t="s">
        <v>48</v>
      </c>
      <c r="B40" s="130">
        <v>296</v>
      </c>
      <c r="C40" s="131">
        <v>0.69</v>
      </c>
      <c r="D40" s="130">
        <v>41272</v>
      </c>
      <c r="E40" s="131">
        <v>0.7</v>
      </c>
      <c r="F40" s="130">
        <v>135</v>
      </c>
      <c r="G40" s="131">
        <v>0.31</v>
      </c>
      <c r="H40" s="130">
        <v>18101</v>
      </c>
      <c r="I40" s="131">
        <v>0.3</v>
      </c>
      <c r="J40" s="130">
        <v>431</v>
      </c>
      <c r="K40" s="118">
        <f>J40/J45</f>
        <v>1.1667569030860855E-2</v>
      </c>
      <c r="L40" s="130">
        <v>59373</v>
      </c>
      <c r="M40" s="119">
        <f>L40/L45</f>
        <v>7.8472707759774885E-2</v>
      </c>
      <c r="N40" s="3"/>
      <c r="O40" s="2"/>
    </row>
    <row r="41" spans="1:15" ht="15.75" x14ac:dyDescent="0.2">
      <c r="A41" s="14" t="s">
        <v>49</v>
      </c>
      <c r="B41" s="130">
        <v>123</v>
      </c>
      <c r="C41" s="131">
        <v>0.78</v>
      </c>
      <c r="D41" s="130">
        <v>30592</v>
      </c>
      <c r="E41" s="131">
        <v>0.78</v>
      </c>
      <c r="F41" s="130">
        <v>35</v>
      </c>
      <c r="G41" s="131">
        <v>0.22</v>
      </c>
      <c r="H41" s="130">
        <v>8708</v>
      </c>
      <c r="I41" s="131">
        <v>0.22</v>
      </c>
      <c r="J41" s="130">
        <v>158</v>
      </c>
      <c r="K41" s="118">
        <f>J41/J45</f>
        <v>4.2772062804547917E-3</v>
      </c>
      <c r="L41" s="130">
        <v>39300</v>
      </c>
      <c r="M41" s="119">
        <f>L41/L45</f>
        <v>5.1942421891417873E-2</v>
      </c>
      <c r="N41" s="3"/>
      <c r="O41" s="2"/>
    </row>
    <row r="42" spans="1:15" ht="15.75" x14ac:dyDescent="0.2">
      <c r="A42" s="14" t="s">
        <v>50</v>
      </c>
      <c r="B42" s="130">
        <v>87</v>
      </c>
      <c r="C42" s="131">
        <v>0.89</v>
      </c>
      <c r="D42" s="130">
        <v>30510</v>
      </c>
      <c r="E42" s="131">
        <v>0.89</v>
      </c>
      <c r="F42" s="130">
        <v>11</v>
      </c>
      <c r="G42" s="131">
        <v>0.11</v>
      </c>
      <c r="H42" s="130">
        <v>3704</v>
      </c>
      <c r="I42" s="131">
        <v>0.11</v>
      </c>
      <c r="J42" s="130">
        <v>98</v>
      </c>
      <c r="K42" s="118">
        <f>J42/J45</f>
        <v>2.6529507309149972E-3</v>
      </c>
      <c r="L42" s="130">
        <v>34214</v>
      </c>
      <c r="M42" s="119">
        <f>L42/L45</f>
        <v>4.5220305918396209E-2</v>
      </c>
      <c r="N42" s="3"/>
      <c r="O42" s="2"/>
    </row>
    <row r="43" spans="1:15" ht="15.75" x14ac:dyDescent="0.2">
      <c r="A43" s="14" t="s">
        <v>51</v>
      </c>
      <c r="B43" s="130">
        <v>48</v>
      </c>
      <c r="C43" s="131">
        <v>0.89</v>
      </c>
      <c r="D43" s="130">
        <v>21394</v>
      </c>
      <c r="E43" s="131">
        <v>0.89</v>
      </c>
      <c r="F43" s="130">
        <v>6</v>
      </c>
      <c r="G43" s="131">
        <v>0.11</v>
      </c>
      <c r="H43" s="130">
        <v>2716</v>
      </c>
      <c r="I43" s="131">
        <v>0.11</v>
      </c>
      <c r="J43" s="130">
        <v>54</v>
      </c>
      <c r="K43" s="118">
        <f>J43/J45</f>
        <v>1.4618299945858147E-3</v>
      </c>
      <c r="L43" s="130">
        <v>24110</v>
      </c>
      <c r="M43" s="119">
        <f>L43/L45</f>
        <v>3.1865948900816406E-2</v>
      </c>
      <c r="N43" s="3"/>
      <c r="O43" s="2"/>
    </row>
    <row r="44" spans="1:15" ht="15.75" x14ac:dyDescent="0.2">
      <c r="A44" s="14" t="s">
        <v>52</v>
      </c>
      <c r="B44" s="130">
        <v>159</v>
      </c>
      <c r="C44" s="131">
        <v>0.87</v>
      </c>
      <c r="D44" s="130">
        <v>347944</v>
      </c>
      <c r="E44" s="131">
        <v>0.95</v>
      </c>
      <c r="F44" s="130">
        <v>24</v>
      </c>
      <c r="G44" s="131">
        <v>0.13</v>
      </c>
      <c r="H44" s="130">
        <v>17772</v>
      </c>
      <c r="I44" s="131">
        <v>0.05</v>
      </c>
      <c r="J44" s="130">
        <v>183</v>
      </c>
      <c r="K44" s="118">
        <f>J44/J45</f>
        <v>4.9539794260963724E-3</v>
      </c>
      <c r="L44" s="130">
        <v>365716</v>
      </c>
      <c r="M44" s="119">
        <f>L44/L45</f>
        <v>0.48336322555831496</v>
      </c>
      <c r="N44" s="3"/>
      <c r="O44" s="2"/>
    </row>
    <row r="45" spans="1:15" ht="15.75" x14ac:dyDescent="0.25">
      <c r="A45" s="14" t="s">
        <v>4</v>
      </c>
      <c r="B45" s="135">
        <v>10745</v>
      </c>
      <c r="C45" s="131">
        <v>0.28999999999999998</v>
      </c>
      <c r="D45" s="135">
        <v>561182</v>
      </c>
      <c r="E45" s="131">
        <v>0.74</v>
      </c>
      <c r="F45" s="135">
        <v>26195</v>
      </c>
      <c r="G45" s="131">
        <v>0.71</v>
      </c>
      <c r="H45" s="135">
        <v>195425</v>
      </c>
      <c r="I45" s="131">
        <v>0.26</v>
      </c>
      <c r="J45" s="135">
        <v>36940</v>
      </c>
      <c r="K45" s="118">
        <f>J45/J45</f>
        <v>1</v>
      </c>
      <c r="L45" s="135">
        <v>756607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5" t="s">
        <v>66</v>
      </c>
      <c r="B51" s="145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6" t="s">
        <v>36</v>
      </c>
      <c r="B52" s="146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7" t="s">
        <v>55</v>
      </c>
      <c r="B1" s="147"/>
      <c r="C1" s="147"/>
      <c r="D1" s="147"/>
    </row>
    <row r="2" spans="1:14" ht="15.75" x14ac:dyDescent="0.25">
      <c r="A2" s="147" t="s">
        <v>28</v>
      </c>
      <c r="B2" s="147"/>
      <c r="C2" s="147"/>
      <c r="D2" s="147"/>
    </row>
    <row r="3" spans="1:14" ht="5.25" customHeight="1" x14ac:dyDescent="0.2"/>
    <row r="4" spans="1:14" ht="18" customHeight="1" x14ac:dyDescent="0.25">
      <c r="A4" s="144" t="s">
        <v>69</v>
      </c>
      <c r="B4" s="144"/>
      <c r="C4" s="144"/>
      <c r="D4" s="144"/>
      <c r="E4" s="74"/>
      <c r="H4" s="75"/>
      <c r="I4" s="75"/>
    </row>
    <row r="5" spans="1:14" ht="9" customHeight="1" x14ac:dyDescent="0.25">
      <c r="A5" s="148"/>
      <c r="B5" s="148"/>
      <c r="C5" s="148"/>
      <c r="D5" s="148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-545</v>
      </c>
      <c r="C7" s="84">
        <f>'Current Month '!C7-'Previous Month '!C7</f>
        <v>-52</v>
      </c>
      <c r="D7" s="84">
        <f>'Current Month '!D7-'Previous Month '!D7</f>
        <v>-597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1381</v>
      </c>
      <c r="C8" s="84">
        <f>'Current Month '!C8-'Previous Month '!C8</f>
        <v>122</v>
      </c>
      <c r="D8" s="84">
        <f>'Current Month '!D8-'Previous Month '!D8</f>
        <v>1503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836</v>
      </c>
      <c r="C9" s="84">
        <f>'Current Month '!C9-'Previous Month '!C9</f>
        <v>70</v>
      </c>
      <c r="D9" s="84">
        <f>'Current Month '!D9-'Previous Month '!D9</f>
        <v>906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-2823635</v>
      </c>
      <c r="C12" s="84">
        <f>'Current Month '!C12-'Previous Month '!C12</f>
        <v>-5723596</v>
      </c>
      <c r="D12" s="84">
        <f>'Current Month '!D12-'Previous Month '!D12</f>
        <v>-8547231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-33329938</v>
      </c>
      <c r="C13" s="84">
        <f>'Current Month '!C13-'Previous Month '!C13</f>
        <v>-11647302</v>
      </c>
      <c r="D13" s="84">
        <f>'Current Month '!D13-'Previous Month '!D13</f>
        <v>-44977240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-36153573</v>
      </c>
      <c r="C14" s="84">
        <f>'Current Month '!C14-'Previous Month '!C14</f>
        <v>-17370898</v>
      </c>
      <c r="D14" s="84">
        <f>'Current Month '!D14-'Previous Month '!D14</f>
        <v>-53524471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-1.5100000000000051</v>
      </c>
      <c r="C17" s="84">
        <f>'Current Month '!C17-'Previous Month '!C17</f>
        <v>5.5389999999999873</v>
      </c>
      <c r="D17" s="84">
        <f>'Current Month '!D17-'Previous Month '!D17</f>
        <v>4.0289999999999964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2.3239999999999554</v>
      </c>
      <c r="C18" s="84">
        <f>'Current Month '!C18-'Previous Month '!C18</f>
        <v>0.40700000000001069</v>
      </c>
      <c r="D18" s="84">
        <f>'Current Month '!D18-'Previous Month '!D18</f>
        <v>2.7309999999999945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0.81399999999996453</v>
      </c>
      <c r="C19" s="84">
        <f>'Current Month '!C19-'Previous Month '!C19</f>
        <v>5.9460000000000264</v>
      </c>
      <c r="D19" s="84">
        <f>'Current Month '!D19-'Previous Month '!D19</f>
        <v>6.7599999999999909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-1</v>
      </c>
      <c r="C22" s="84">
        <f>'Current Month '!C22-'Previous Month '!C22</f>
        <v>0</v>
      </c>
      <c r="D22" s="84">
        <f>'Current Month '!D22-'Previous Month '!D22</f>
        <v>1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28031205</v>
      </c>
      <c r="C26" s="84">
        <f>'Current Month '!C26-'Previous Month '!C26</f>
        <v>299844582</v>
      </c>
      <c r="D26" s="84">
        <f>'Current Month '!D26-'Previous Month '!D26</f>
        <v>327875787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268465613</v>
      </c>
      <c r="C27" s="84">
        <f>'Current Month '!C27-'Previous Month '!C27</f>
        <v>83079767</v>
      </c>
      <c r="D27" s="84">
        <f>'Current Month '!D27-'Previous Month '!D27</f>
        <v>351545380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296496818</v>
      </c>
      <c r="C28" s="84">
        <f>'Current Month '!C28-'Previous Month '!C28</f>
        <v>382924349</v>
      </c>
      <c r="D28" s="84">
        <f>'Current Month '!D28-'Previous Month '!D28</f>
        <v>679421167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-3103352</v>
      </c>
      <c r="C30" s="84">
        <f>'Current Month '!C30-'Previous Month '!C30</f>
        <v>-3500251830</v>
      </c>
      <c r="D30" s="84">
        <f>'Current Month '!D30-'Previous Month '!D30</f>
        <v>-3503355182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2370030</v>
      </c>
      <c r="C31" s="84">
        <f>'Current Month '!C31-'Previous Month '!C31</f>
        <v>14196892</v>
      </c>
      <c r="D31" s="84">
        <f>'Current Month '!D31-'Previous Month '!D31</f>
        <v>16566922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-733322</v>
      </c>
      <c r="C32" s="84">
        <f>'Current Month '!C32-'Previous Month '!C32</f>
        <v>-3486054938</v>
      </c>
      <c r="D32" s="84">
        <f>'Current Month '!D32-'Previous Month '!D32</f>
        <v>-3486788260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7" t="s">
        <v>55</v>
      </c>
      <c r="B1" s="147"/>
      <c r="C1" s="147"/>
      <c r="D1" s="147"/>
    </row>
    <row r="2" spans="1:14" ht="15.75" x14ac:dyDescent="0.25">
      <c r="A2" s="147" t="s">
        <v>28</v>
      </c>
      <c r="B2" s="147"/>
      <c r="C2" s="147"/>
      <c r="D2" s="147"/>
    </row>
    <row r="3" spans="1:14" ht="5.25" customHeight="1" x14ac:dyDescent="0.2"/>
    <row r="4" spans="1:14" ht="18" customHeight="1" x14ac:dyDescent="0.25">
      <c r="A4" s="144" t="s">
        <v>69</v>
      </c>
      <c r="B4" s="144"/>
      <c r="C4" s="144"/>
      <c r="D4" s="144"/>
      <c r="E4" s="74"/>
      <c r="H4" s="75"/>
      <c r="I4" s="75"/>
    </row>
    <row r="5" spans="1:14" ht="9" customHeight="1" x14ac:dyDescent="0.25">
      <c r="A5" s="148"/>
      <c r="B5" s="148"/>
      <c r="C5" s="148"/>
      <c r="D5" s="148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-1.8633115662073919E-2</v>
      </c>
      <c r="C7" s="108">
        <f>Difference!C7/'Previous Month '!C7</f>
        <v>-4.7462577583059513E-3</v>
      </c>
      <c r="D7" s="108">
        <f>Difference!D7/'Previous Month '!D7</f>
        <v>-1.4848899390623057E-2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5.2147644671009154E-3</v>
      </c>
      <c r="C8" s="108">
        <f>Difference!C8/'Previous Month '!C8</f>
        <v>4.7124261269264941E-3</v>
      </c>
      <c r="D8" s="108">
        <f>Difference!D8/'Previous Month '!D8</f>
        <v>5.1700296511347924E-3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2.8428218747662153E-3</v>
      </c>
      <c r="C9" s="108">
        <f>Difference!C9/'Previous Month '!C9</f>
        <v>1.8998507260143845E-3</v>
      </c>
      <c r="D9" s="108">
        <f>Difference!D9/'Previous Month '!D9</f>
        <v>2.73783010343921E-3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-9.1513519434876345E-2</v>
      </c>
      <c r="C12" s="108">
        <f>Difference!C12/'Previous Month '!C12</f>
        <v>-1.8730994953276844E-2</v>
      </c>
      <c r="D12" s="108">
        <f>Difference!D12/'Previous Month '!D12</f>
        <v>-2.5406201545935838E-2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-0.11043879835060921</v>
      </c>
      <c r="C13" s="108">
        <f>Difference!C13/'Previous Month '!C13</f>
        <v>-0.12295642758671231</v>
      </c>
      <c r="D13" s="108">
        <f>Difference!D13/'Previous Month '!D13</f>
        <v>-0.11342919100050333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-0.10868339246894196</v>
      </c>
      <c r="C14" s="108">
        <f>Difference!C14/'Previous Month '!C14</f>
        <v>-4.3395214232958404E-2</v>
      </c>
      <c r="D14" s="108">
        <f>Difference!D14/'Previous Month '!D14</f>
        <v>-7.3026522329886628E-2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-1.8165850606931957E-2</v>
      </c>
      <c r="C17" s="108">
        <f>Difference!C17/'Previous Month '!C17</f>
        <v>9.8702205875801433E-3</v>
      </c>
      <c r="D17" s="108">
        <f>Difference!D17/'Previous Month '!D17</f>
        <v>6.2532399201621529E-3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2.8283619962588165E-3</v>
      </c>
      <c r="C18" s="108">
        <f>Difference!C18/'Previous Month '!C18</f>
        <v>2.0822142071471143E-3</v>
      </c>
      <c r="D18" s="108">
        <f>Difference!D18/'Previous Month '!D18</f>
        <v>2.6849741727310388E-3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8.9964633068077414E-4</v>
      </c>
      <c r="C19" s="108">
        <f>Difference!C19/'Previous Month '!C19</f>
        <v>7.8583436419577216E-3</v>
      </c>
      <c r="D19" s="108">
        <f>Difference!D19/'Previous Month '!D19</f>
        <v>4.068740038809515E-3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-3.5714285714285712E-2</v>
      </c>
      <c r="C22" s="108">
        <f>Difference!C22/'Previous Month '!C22</f>
        <v>0</v>
      </c>
      <c r="D22" s="108">
        <f>Difference!D22/'Previous Month '!D22</f>
        <v>2.2727272727272728E-2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0.90848648056512371</v>
      </c>
      <c r="C26" s="108">
        <f>Difference!C26/'Previous Month '!C26</f>
        <v>0.98126900504672321</v>
      </c>
      <c r="D26" s="108">
        <f>Difference!D26/'Previous Month '!D26</f>
        <v>0.97459379845406413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0.88956120164939079</v>
      </c>
      <c r="C27" s="108">
        <f>Difference!C27/'Previous Month '!C27</f>
        <v>0.87704357241328768</v>
      </c>
      <c r="D27" s="108">
        <f>Difference!D27/'Previous Month '!D27</f>
        <v>0.8865708089994967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0.89131660753105801</v>
      </c>
      <c r="C28" s="108">
        <f>Difference!C28/'Previous Month '!C28</f>
        <v>0.95660478576704155</v>
      </c>
      <c r="D28" s="108">
        <f>Difference!D28/'Previous Month '!D28</f>
        <v>0.9269734776701134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-9.461357449027848E-3</v>
      </c>
      <c r="C30" s="108">
        <f>Difference!C30/'Previous Month '!C30</f>
        <v>-0.92287801790762247</v>
      </c>
      <c r="D30" s="108">
        <f>Difference!D30/'Previous Month '!D30</f>
        <v>-0.85017218728414357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8.1203342681022885E-4</v>
      </c>
      <c r="C31" s="108">
        <f>Difference!C31/'Previous Month '!C31</f>
        <v>1.599625142454987E-2</v>
      </c>
      <c r="D31" s="108">
        <f>Difference!D31/'Previous Month '!D31</f>
        <v>4.352672213385104E-3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-2.2587113529314316E-4</v>
      </c>
      <c r="C32" s="108">
        <f>Difference!C32/'Previous Month '!C32</f>
        <v>-0.74484049375753703</v>
      </c>
      <c r="D32" s="108">
        <f>Difference!D32/'Previous Month '!D32</f>
        <v>-0.43986731051856759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workbookViewId="0">
      <selection activeCell="J16" sqref="J16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69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9.7331389237394456E-2</v>
      </c>
      <c r="C7" s="110">
        <f>'Current Month '!C7/'Current Month '!C9</f>
        <v>0.29538128132195585</v>
      </c>
      <c r="D7" s="110">
        <f>'Current Month '!D7/'Current Month '!D9</f>
        <v>0.11936412265501394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0.90266861076260552</v>
      </c>
      <c r="C8" s="110">
        <f>'Current Month '!C8/'Current Month '!C9</f>
        <v>0.70461871867804415</v>
      </c>
      <c r="D8" s="110">
        <f>'Current Month '!D8/'Current Month '!D9</f>
        <v>0.88063587734498605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9.4541335010212488E-2</v>
      </c>
      <c r="C12" s="110">
        <f>'Current Month '!C12/'Current Month '!C14</f>
        <v>0.78303869362979583</v>
      </c>
      <c r="D12" s="110">
        <f>'Current Month '!D12/'Current Month '!D14</f>
        <v>0.48258106006285201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0.90545866498978755</v>
      </c>
      <c r="C13" s="112">
        <f>'Current Month '!C13/'Current Month '!C14</f>
        <v>0.21696130637020422</v>
      </c>
      <c r="D13" s="112">
        <f>'Current Month '!D13/'Current Month '!D14</f>
        <v>0.51741893993714805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9.0118969008871327E-2</v>
      </c>
      <c r="C17" s="110">
        <f>'Current Month '!C17/'Current Month '!C19</f>
        <v>0.74315035261226803</v>
      </c>
      <c r="D17" s="110">
        <f>'Current Month '!D17/'Current Month '!D19</f>
        <v>0.38864158426287371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0.9098810309911286</v>
      </c>
      <c r="C18" s="112">
        <f>'Current Month '!C18/'Current Month '!C19</f>
        <v>0.25684964738773186</v>
      </c>
      <c r="D18" s="112">
        <f>'Current Month '!D18/'Current Month '!D19</f>
        <v>0.61135841573712635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28</v>
      </c>
      <c r="C22" s="113">
        <f>'Previous Month '!C22</f>
        <v>41</v>
      </c>
      <c r="D22" s="113">
        <f>'Previous Month '!D22</f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9.3596608484676602E-2</v>
      </c>
      <c r="C26" s="110">
        <f>'Current Month '!C26/'Current Month '!C28</f>
        <v>0.77297958719613036</v>
      </c>
      <c r="D26" s="110">
        <f>'Current Month '!D26/'Current Month '!D28</f>
        <v>0.47034439116543808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0.90640339151532345</v>
      </c>
      <c r="C27" s="112">
        <f>'Current Month '!C27/'Current Month '!C28</f>
        <v>0.22702041280386964</v>
      </c>
      <c r="D27" s="112">
        <f>'Current Month '!D27/'Current Month '!D28</f>
        <v>0.52965560883456198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0.10009517359595724</v>
      </c>
      <c r="C30" s="110">
        <f>'Current Month '!C30/'Current Month '!C32</f>
        <v>0.24493478769910312</v>
      </c>
      <c r="D30" s="110">
        <f>'Current Month '!D30/'Current Month '!D32</f>
        <v>0.13905125401461835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0.89990482640404279</v>
      </c>
      <c r="C31" s="110">
        <f>'Current Month '!C31/'Current Month '!C32</f>
        <v>0.75506521230089685</v>
      </c>
      <c r="D31" s="110">
        <f>'Current Month '!D31/'Current Month '!D32</f>
        <v>0.86094874598538162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9414</v>
      </c>
      <c r="C38" s="131">
        <v>0.28000000000000003</v>
      </c>
      <c r="D38" s="130">
        <v>35925</v>
      </c>
      <c r="E38" s="131">
        <v>0.28999999999999998</v>
      </c>
      <c r="F38" s="130">
        <v>24286</v>
      </c>
      <c r="G38" s="142">
        <v>0.72</v>
      </c>
      <c r="H38" s="130">
        <v>87769</v>
      </c>
      <c r="I38" s="131">
        <v>0.71</v>
      </c>
      <c r="J38" s="130">
        <v>33700</v>
      </c>
      <c r="K38" s="118">
        <f>J38/J45</f>
        <v>0.91402224030376999</v>
      </c>
      <c r="L38" s="130">
        <v>123694</v>
      </c>
      <c r="M38" s="119">
        <f>L38/L45</f>
        <v>0.16259651761043822</v>
      </c>
      <c r="N38" s="5"/>
      <c r="O38" s="64"/>
    </row>
    <row r="39" spans="1:15" ht="15.75" x14ac:dyDescent="0.2">
      <c r="A39" s="14" t="s">
        <v>47</v>
      </c>
      <c r="B39" s="130">
        <v>1210</v>
      </c>
      <c r="C39" s="131">
        <v>0.54</v>
      </c>
      <c r="D39" s="130">
        <v>62013</v>
      </c>
      <c r="E39" s="131">
        <v>0.56999999999999995</v>
      </c>
      <c r="F39" s="130">
        <v>1036</v>
      </c>
      <c r="G39" s="131">
        <v>0.46</v>
      </c>
      <c r="H39" s="130">
        <v>47050</v>
      </c>
      <c r="I39" s="131">
        <v>0.43</v>
      </c>
      <c r="J39" s="130">
        <v>2246</v>
      </c>
      <c r="K39" s="118">
        <f>J39/J45</f>
        <v>6.091673447247084E-2</v>
      </c>
      <c r="L39" s="130">
        <v>109063</v>
      </c>
      <c r="M39" s="119">
        <f>L39/L45</f>
        <v>0.14336397885222585</v>
      </c>
      <c r="N39" s="5"/>
      <c r="O39" s="64"/>
    </row>
    <row r="40" spans="1:15" ht="15.75" x14ac:dyDescent="0.2">
      <c r="A40" s="14" t="s">
        <v>48</v>
      </c>
      <c r="B40" s="130">
        <v>312</v>
      </c>
      <c r="C40" s="131">
        <v>0.72</v>
      </c>
      <c r="D40" s="130">
        <v>43452</v>
      </c>
      <c r="E40" s="131">
        <v>0.73</v>
      </c>
      <c r="F40" s="130">
        <v>119</v>
      </c>
      <c r="G40" s="131">
        <v>0.28000000000000003</v>
      </c>
      <c r="H40" s="130">
        <v>15920</v>
      </c>
      <c r="I40" s="131">
        <v>0.27</v>
      </c>
      <c r="J40" s="130">
        <v>431</v>
      </c>
      <c r="K40" s="118">
        <f>J40/J45</f>
        <v>1.1689720640086792E-2</v>
      </c>
      <c r="L40" s="130">
        <v>59372</v>
      </c>
      <c r="M40" s="119">
        <f>L40/L45</f>
        <v>7.8044856206177654E-2</v>
      </c>
      <c r="N40" s="5"/>
      <c r="O40" s="64"/>
    </row>
    <row r="41" spans="1:15" ht="15.75" x14ac:dyDescent="0.2">
      <c r="A41" s="14" t="s">
        <v>49</v>
      </c>
      <c r="B41" s="130">
        <v>129</v>
      </c>
      <c r="C41" s="131">
        <v>0.82</v>
      </c>
      <c r="D41" s="130">
        <v>32095</v>
      </c>
      <c r="E41" s="131">
        <v>0.82</v>
      </c>
      <c r="F41" s="130">
        <v>28</v>
      </c>
      <c r="G41" s="131">
        <v>0.18</v>
      </c>
      <c r="H41" s="130">
        <v>6924</v>
      </c>
      <c r="I41" s="131">
        <v>0.18</v>
      </c>
      <c r="J41" s="130">
        <v>157</v>
      </c>
      <c r="K41" s="118">
        <f>J41/J45</f>
        <v>4.2582045023053976E-3</v>
      </c>
      <c r="L41" s="130">
        <v>39019</v>
      </c>
      <c r="M41" s="119">
        <f>L41/L45</f>
        <v>5.1290713540201538E-2</v>
      </c>
      <c r="N41" s="5"/>
      <c r="O41" s="64"/>
    </row>
    <row r="42" spans="1:15" ht="15.75" x14ac:dyDescent="0.2">
      <c r="A42" s="14" t="s">
        <v>50</v>
      </c>
      <c r="B42" s="130">
        <v>89</v>
      </c>
      <c r="C42" s="131">
        <v>0.91</v>
      </c>
      <c r="D42" s="130">
        <v>31202</v>
      </c>
      <c r="E42" s="131">
        <v>0.91</v>
      </c>
      <c r="F42" s="130">
        <v>9</v>
      </c>
      <c r="G42" s="131">
        <v>0.09</v>
      </c>
      <c r="H42" s="130">
        <v>3013</v>
      </c>
      <c r="I42" s="131">
        <v>0.09</v>
      </c>
      <c r="J42" s="130">
        <v>98</v>
      </c>
      <c r="K42" s="118">
        <f>J42/J45</f>
        <v>2.6579875237320314E-3</v>
      </c>
      <c r="L42" s="130">
        <v>34215</v>
      </c>
      <c r="M42" s="119">
        <f>L42/L45</f>
        <v>4.4975826232809546E-2</v>
      </c>
      <c r="N42" s="5"/>
      <c r="O42" s="64"/>
    </row>
    <row r="43" spans="1:15" ht="15.75" x14ac:dyDescent="0.2">
      <c r="A43" s="14" t="s">
        <v>51</v>
      </c>
      <c r="B43" s="130">
        <v>49</v>
      </c>
      <c r="C43" s="131">
        <v>0.91</v>
      </c>
      <c r="D43" s="130">
        <v>21818</v>
      </c>
      <c r="E43" s="131">
        <v>0.9</v>
      </c>
      <c r="F43" s="130">
        <v>5</v>
      </c>
      <c r="G43" s="131">
        <v>0.09</v>
      </c>
      <c r="H43" s="130">
        <v>2291</v>
      </c>
      <c r="I43" s="131">
        <v>0.1</v>
      </c>
      <c r="J43" s="130">
        <v>54</v>
      </c>
      <c r="K43" s="118">
        <f>J43/J45</f>
        <v>1.4646053702196907E-3</v>
      </c>
      <c r="L43" s="130">
        <v>24109</v>
      </c>
      <c r="M43" s="119">
        <f>L43/L45</f>
        <v>3.1691427579915402E-2</v>
      </c>
      <c r="N43" s="5"/>
      <c r="O43" s="64"/>
    </row>
    <row r="44" spans="1:15" ht="15.75" x14ac:dyDescent="0.2">
      <c r="A44" s="14" t="s">
        <v>52</v>
      </c>
      <c r="B44" s="130">
        <v>165</v>
      </c>
      <c r="C44" s="131">
        <v>0.9</v>
      </c>
      <c r="D44" s="130">
        <v>356515</v>
      </c>
      <c r="E44" s="131">
        <v>0.96</v>
      </c>
      <c r="F44" s="130">
        <v>19</v>
      </c>
      <c r="G44" s="131">
        <v>0.1</v>
      </c>
      <c r="H44" s="130">
        <v>14755</v>
      </c>
      <c r="I44" s="131">
        <v>0.04</v>
      </c>
      <c r="J44" s="130">
        <v>184</v>
      </c>
      <c r="K44" s="118">
        <f>J44/J45</f>
        <v>4.990507187415243E-3</v>
      </c>
      <c r="L44" s="130">
        <v>371270</v>
      </c>
      <c r="M44" s="119">
        <f>L44/L45</f>
        <v>0.4880366799782318</v>
      </c>
      <c r="N44" s="5"/>
      <c r="O44" s="64"/>
    </row>
    <row r="45" spans="1:15" ht="15.75" x14ac:dyDescent="0.25">
      <c r="A45" s="14" t="s">
        <v>4</v>
      </c>
      <c r="B45" s="135">
        <v>11368</v>
      </c>
      <c r="C45" s="131">
        <v>0.31</v>
      </c>
      <c r="D45" s="135">
        <v>583020</v>
      </c>
      <c r="E45" s="131">
        <v>0.77</v>
      </c>
      <c r="F45" s="135">
        <v>25502</v>
      </c>
      <c r="G45" s="131">
        <v>0.69</v>
      </c>
      <c r="H45" s="135">
        <v>177722</v>
      </c>
      <c r="I45" s="131">
        <v>0.23</v>
      </c>
      <c r="J45" s="135">
        <v>36870</v>
      </c>
      <c r="K45" s="118">
        <f>J45/J45</f>
        <v>1</v>
      </c>
      <c r="L45" s="135">
        <v>760742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5" t="s">
        <v>66</v>
      </c>
      <c r="B51" s="145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6" t="s">
        <v>36</v>
      </c>
      <c r="B52" s="146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2022-03-23T18:43:24Z</dcterms:modified>
</cp:coreProperties>
</file>