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2\Differences\"/>
    </mc:Choice>
  </mc:AlternateContent>
  <xr:revisionPtr revIDLastSave="0" documentId="13_ncr:1_{A4A69106-FADF-4289-969E-968D21956FE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/>
  <c r="B32" i="2"/>
  <c r="D31" i="2"/>
  <c r="D30" i="2"/>
  <c r="D32" i="2" s="1"/>
  <c r="D28" i="2"/>
  <c r="C28" i="2"/>
  <c r="B28" i="2"/>
  <c r="D27" i="2"/>
  <c r="D26" i="2"/>
  <c r="D19" i="2"/>
  <c r="C19" i="2"/>
  <c r="B19" i="2"/>
  <c r="D18" i="2"/>
  <c r="D17" i="2"/>
  <c r="C14" i="2"/>
  <c r="B14" i="2"/>
  <c r="D13" i="2"/>
  <c r="D12" i="2"/>
  <c r="D14" i="2" s="1"/>
  <c r="D9" i="2"/>
  <c r="C9" i="2"/>
  <c r="B9" i="2"/>
  <c r="D8" i="2"/>
  <c r="D7" i="2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<sst xmlns="http://schemas.openxmlformats.org/spreadsheetml/2006/main" count="268" uniqueCount="70">
  <si>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</si>
  <si>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</si>
  <si>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</si>
  <si>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</si>
  <si>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</si>
  <si>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</si>
  <si>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</si>
  <si>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</si>
  <si>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</si>
  <si>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</si>
  <si>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</si>
  <si>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</si>
  <si>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</si>
  <si>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</si>
  <si>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</si>
  <si>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</si>
  <si>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</si>
  <si>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</si>
  <si>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</si>
  <si>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</si>
  <si>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</si>
  <si>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</si>
  <si>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</si>
  <si>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</si>
  <si>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</si>
  <si>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</si>
  <si>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</si>
  <si>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</si>
  <si>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</si>
  <si>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</si>
  <si>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</si>
  <si>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</si>
  <si>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</si>
  <si>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</si>
  <si>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</si>
  <si>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</si>
  <si>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</si>
  <si>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</si>
  <si>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</si>
  <si>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</si>
  <si>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</si>
  <si>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</si>
  <si>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</si>
  <si>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</si>
  <si>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</si>
  <si>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</si>
  <si>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</si>
  <si>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</si>
  <si>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</si>
  <si>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</si>
  <si>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</si>
  <si>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</si>
  <si>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</si>
  <si>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</si>
  <si>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</si>
  <si>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</si>
  <si>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</si>
  <si>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</si>
  <si>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</si>
  <si>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</si>
  <si>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</si>
  <si>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</si>
  <si>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</si>
  <si>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</si>
  <si>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</si>
  <si>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</si>
  <si>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</si>
  <si>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</si>
  <si>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(As of December 31, 2021) December 2021 REPORT</t>
  </si>
  <si>
    <t>(As of January 28, 2022) January 2022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</si>
</sst>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22" workbookViewId="0">
      <selection activeCell="E52" sqref="E52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29249</v>
      </c>
      <c r="C7" s="132">
        <v>10956</v>
      </c>
      <c r="D7" s="132">
        <f>SUM(B7:C7)</f>
        <v>40205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264825</v>
      </c>
      <c r="C8" s="133">
        <v>25889</v>
      </c>
      <c r="D8" s="133">
        <f>SUM(B8:C8)</f>
        <v>290714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294074</v>
      </c>
      <c r="C9" s="134">
        <f>SUM(C7:C8)</f>
        <v>36845</v>
      </c>
      <c r="D9" s="134">
        <f>SUM(D7:D8)</f>
        <v>330919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2">
        <v>30854840</v>
      </c>
      <c r="C12" s="132">
        <v>305568178</v>
      </c>
      <c r="D12" s="132">
        <f>SUM(B12:C12)</f>
        <v>336423018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301795551</v>
      </c>
      <c r="C13" s="133">
        <v>94727069</v>
      </c>
      <c r="D13" s="133">
        <f>SUM(B13:C13)</f>
        <v>396522620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332650391</v>
      </c>
      <c r="C14" s="134">
        <f>SUM(C12:C13)</f>
        <v>400295247</v>
      </c>
      <c r="D14" s="134">
        <f>SUM(D12:D13)</f>
        <v>732945638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83.123000000000005</v>
      </c>
      <c r="C17" s="136">
        <v>561.18299999999999</v>
      </c>
      <c r="D17" s="136">
        <f>SUM(B17:C17)</f>
        <v>644.30600000000004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821.67700000000002</v>
      </c>
      <c r="C18" s="137">
        <v>195.465</v>
      </c>
      <c r="D18" s="137">
        <f>SUM(B18:C18)</f>
        <v>1017.1420000000001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904.80000000000007</v>
      </c>
      <c r="C19" s="138">
        <f>SUM(C17:C18)</f>
        <v>756.64800000000002</v>
      </c>
      <c r="D19" s="138">
        <f>SUM(D17:D18)</f>
        <v>1661.4480000000001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28</v>
      </c>
      <c r="C22" s="139">
        <v>41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30854840</v>
      </c>
      <c r="C26" s="132">
        <v>305568178</v>
      </c>
      <c r="D26" s="134">
        <f>SUM(B26:C26)</f>
        <v>336423018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301795551</v>
      </c>
      <c r="C27" s="133">
        <v>94727069</v>
      </c>
      <c r="D27" s="134">
        <f>SUM(B27:C27)</f>
        <v>396522620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332650391</v>
      </c>
      <c r="C28" s="134">
        <f>SUM(C26:C27)</f>
        <v>400295247</v>
      </c>
      <c r="D28" s="134">
        <f>SUM(D26:D27)</f>
        <v>732945638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328002828</v>
      </c>
      <c r="C30" s="132">
        <v>3792756748</v>
      </c>
      <c r="D30" s="132">
        <f>SUM(B30:C30)</f>
        <v>4120759576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2918636009</v>
      </c>
      <c r="C31" s="133">
        <v>887513682</v>
      </c>
      <c r="D31" s="133">
        <f>SUM(B31:C31)</f>
        <v>3806149691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3246638837</v>
      </c>
      <c r="C32" s="134">
        <f>SUM(C30:C31)</f>
        <v>4680270430</v>
      </c>
      <c r="D32" s="134">
        <f>SUM(D30:D31)</f>
        <v>7926909267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8939</v>
      </c>
      <c r="C38" s="131">
        <v>0.26</v>
      </c>
      <c r="D38" s="130">
        <v>32913</v>
      </c>
      <c r="E38" s="131">
        <v>0.26</v>
      </c>
      <c r="F38" s="130">
        <v>24835</v>
      </c>
      <c r="G38" s="142">
        <v>0.74</v>
      </c>
      <c r="H38" s="130">
        <v>92132</v>
      </c>
      <c r="I38" s="131">
        <v>0.74</v>
      </c>
      <c r="J38" s="130">
        <v>33774</v>
      </c>
      <c r="K38" s="118">
        <f>J38/J45</f>
        <v>0.91429344883595021</v>
      </c>
      <c r="L38" s="130">
        <v>125045</v>
      </c>
      <c r="M38" s="119">
        <f>L38/L45</f>
        <v>0.16527074161354574</v>
      </c>
      <c r="N38" s="5"/>
      <c r="O38" s="64"/>
    </row>
    <row r="39" spans="1:15" ht="15.75" x14ac:dyDescent="0.2">
      <c r="A39" s="14" t="s">
        <v>47</v>
      </c>
      <c r="B39" s="130">
        <v>1093</v>
      </c>
      <c r="C39" s="131">
        <v>0.49</v>
      </c>
      <c r="D39" s="130">
        <v>56557</v>
      </c>
      <c r="E39" s="131">
        <v>0.52</v>
      </c>
      <c r="F39" s="130">
        <v>1149</v>
      </c>
      <c r="G39" s="131">
        <v>0.51</v>
      </c>
      <c r="H39" s="130">
        <v>52292</v>
      </c>
      <c r="I39" s="131">
        <v>0.48</v>
      </c>
      <c r="J39" s="130">
        <v>2242</v>
      </c>
      <c r="K39" s="118">
        <f>J39/J45</f>
        <v>6.0693015701136978E-2</v>
      </c>
      <c r="L39" s="130">
        <v>108849</v>
      </c>
      <c r="M39" s="119">
        <f>L39/L45</f>
        <v>0.14386464835773394</v>
      </c>
      <c r="N39" s="5"/>
      <c r="O39" s="64"/>
    </row>
    <row r="40" spans="1:15" ht="15.75" x14ac:dyDescent="0.2">
      <c r="A40" s="14" t="s">
        <v>48</v>
      </c>
      <c r="B40" s="130">
        <v>296</v>
      </c>
      <c r="C40" s="131">
        <v>0.69</v>
      </c>
      <c r="D40" s="130">
        <v>41272</v>
      </c>
      <c r="E40" s="131">
        <v>0.7</v>
      </c>
      <c r="F40" s="130">
        <v>135</v>
      </c>
      <c r="G40" s="131">
        <v>0.31</v>
      </c>
      <c r="H40" s="130">
        <v>18101</v>
      </c>
      <c r="I40" s="131">
        <v>0.3</v>
      </c>
      <c r="J40" s="130">
        <v>431</v>
      </c>
      <c r="K40" s="118">
        <f>J40/J45</f>
        <v>1.1667569030860855E-2</v>
      </c>
      <c r="L40" s="130">
        <v>59373</v>
      </c>
      <c r="M40" s="119">
        <f>L40/L45</f>
        <v>7.8472707759774885E-2</v>
      </c>
      <c r="N40" s="5"/>
      <c r="O40" s="64"/>
    </row>
    <row r="41" spans="1:15" ht="15.75" x14ac:dyDescent="0.2">
      <c r="A41" s="14" t="s">
        <v>49</v>
      </c>
      <c r="B41" s="130">
        <v>123</v>
      </c>
      <c r="C41" s="131">
        <v>0.78</v>
      </c>
      <c r="D41" s="130">
        <v>30592</v>
      </c>
      <c r="E41" s="131">
        <v>0.78</v>
      </c>
      <c r="F41" s="130">
        <v>35</v>
      </c>
      <c r="G41" s="131">
        <v>0.22</v>
      </c>
      <c r="H41" s="130">
        <v>8708</v>
      </c>
      <c r="I41" s="131">
        <v>0.22</v>
      </c>
      <c r="J41" s="130">
        <v>158</v>
      </c>
      <c r="K41" s="118">
        <f>J41/J45</f>
        <v>4.2772062804547917E-3</v>
      </c>
      <c r="L41" s="130">
        <v>39300</v>
      </c>
      <c r="M41" s="119">
        <f>L41/L45</f>
        <v>5.1942421891417873E-2</v>
      </c>
      <c r="N41" s="5"/>
      <c r="O41" s="64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2.6529507309149972E-3</v>
      </c>
      <c r="L42" s="130">
        <v>34214</v>
      </c>
      <c r="M42" s="119">
        <f>L42/L45</f>
        <v>4.5220305918396209E-2</v>
      </c>
      <c r="N42" s="5"/>
      <c r="O42" s="64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21394</v>
      </c>
      <c r="E43" s="131">
        <v>0.89</v>
      </c>
      <c r="F43" s="130">
        <v>6</v>
      </c>
      <c r="G43" s="131">
        <v>0.11</v>
      </c>
      <c r="H43" s="130">
        <v>2716</v>
      </c>
      <c r="I43" s="131">
        <v>0.11</v>
      </c>
      <c r="J43" s="130">
        <v>54</v>
      </c>
      <c r="K43" s="118">
        <f>J43/J45</f>
        <v>1.4618299945858147E-3</v>
      </c>
      <c r="L43" s="130">
        <v>24110</v>
      </c>
      <c r="M43" s="119">
        <f>L43/L45</f>
        <v>3.1865948900816406E-2</v>
      </c>
      <c r="N43" s="5"/>
      <c r="O43" s="64"/>
    </row>
    <row r="44" spans="1:15" ht="15.75" x14ac:dyDescent="0.2">
      <c r="A44" s="14" t="s">
        <v>52</v>
      </c>
      <c r="B44" s="130">
        <v>159</v>
      </c>
      <c r="C44" s="131">
        <v>0.87</v>
      </c>
      <c r="D44" s="130">
        <v>347944</v>
      </c>
      <c r="E44" s="131">
        <v>0.95</v>
      </c>
      <c r="F44" s="130">
        <v>24</v>
      </c>
      <c r="G44" s="131">
        <v>0.13</v>
      </c>
      <c r="H44" s="130">
        <v>17772</v>
      </c>
      <c r="I44" s="131">
        <v>0.05</v>
      </c>
      <c r="J44" s="130">
        <v>183</v>
      </c>
      <c r="K44" s="118">
        <f>J44/J45</f>
        <v>4.9539794260963724E-3</v>
      </c>
      <c r="L44" s="130">
        <v>365716</v>
      </c>
      <c r="M44" s="119">
        <f>L44/L45</f>
        <v>0.48336322555831496</v>
      </c>
      <c r="N44" s="5"/>
      <c r="O44" s="64"/>
    </row>
    <row r="45" spans="1:15" ht="15.75" x14ac:dyDescent="0.25">
      <c r="A45" s="14" t="s">
        <v>4</v>
      </c>
      <c r="B45" s="135">
        <v>10745</v>
      </c>
      <c r="C45" s="131">
        <v>0.28999999999999998</v>
      </c>
      <c r="D45" s="135">
        <v>561182</v>
      </c>
      <c r="E45" s="131">
        <v>0.74</v>
      </c>
      <c r="F45" s="135">
        <v>26195</v>
      </c>
      <c r="G45" s="131">
        <v>0.71</v>
      </c>
      <c r="H45" s="135">
        <v>195425</v>
      </c>
      <c r="I45" s="131">
        <v>0.26</v>
      </c>
      <c r="J45" s="135">
        <v>36940</v>
      </c>
      <c r="K45" s="118">
        <f>J45/J45</f>
        <v>1</v>
      </c>
      <c r="L45" s="135">
        <v>756607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F60" sqref="F6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68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29542</v>
      </c>
      <c r="C7" s="132">
        <v>11269</v>
      </c>
      <c r="D7" s="132">
        <f>SUM(B7:C7)</f>
        <v>40811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264445</v>
      </c>
      <c r="C8" s="133">
        <v>25593</v>
      </c>
      <c r="D8" s="133">
        <f>SUM(B8:C8)</f>
        <v>290038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293987</v>
      </c>
      <c r="C9" s="134">
        <f>SUM(C7:C8)</f>
        <v>36862</v>
      </c>
      <c r="D9" s="134">
        <f>SUM(D7:D8)</f>
        <v>330849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2">
        <v>25218657</v>
      </c>
      <c r="C12" s="132">
        <v>304913643</v>
      </c>
      <c r="D12" s="132">
        <f>SUM(B12:C12)</f>
        <v>330132300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235653713</v>
      </c>
      <c r="C13" s="133">
        <v>77813794</v>
      </c>
      <c r="D13" s="133">
        <f>SUM(B13:C13)</f>
        <v>313467507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260872370</v>
      </c>
      <c r="C14" s="134">
        <f>SUM(C12:C13)</f>
        <v>382727437</v>
      </c>
      <c r="D14" s="134">
        <f>SUM(D12:D13)</f>
        <v>643599807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84.144999999999996</v>
      </c>
      <c r="C17" s="136">
        <v>569.30499999999995</v>
      </c>
      <c r="D17" s="136">
        <f>SUM(B17:C17)</f>
        <v>653.44999999999993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819.81799999999998</v>
      </c>
      <c r="C18" s="137">
        <v>186.49299999999999</v>
      </c>
      <c r="D18" s="137">
        <f>SUM(B18:C18)</f>
        <v>1006.3109999999999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903.96299999999997</v>
      </c>
      <c r="C19" s="138">
        <f>SUM(C17:C18)</f>
        <v>755.798</v>
      </c>
      <c r="D19" s="138">
        <f>SUM(D17:D18)</f>
        <v>1659.761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29</v>
      </c>
      <c r="C22" s="139">
        <v>41</v>
      </c>
      <c r="D22" s="139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331094959</v>
      </c>
      <c r="C26" s="132">
        <v>3805844782</v>
      </c>
      <c r="D26" s="134">
        <f>SUM(B26:C26)</f>
        <v>4136939741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2916679860</v>
      </c>
      <c r="C27" s="133">
        <v>866611551</v>
      </c>
      <c r="D27" s="134">
        <f>SUM(B27:C27)</f>
        <v>3783291411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3247774819</v>
      </c>
      <c r="C28" s="134">
        <f>SUM(C26:C27)</f>
        <v>4672456333</v>
      </c>
      <c r="D28" s="134">
        <f>SUM(D26:D27)</f>
        <v>7920231152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331094959</v>
      </c>
      <c r="C30" s="132">
        <v>3805844782</v>
      </c>
      <c r="D30" s="132">
        <f>SUM(B30:C30)</f>
        <v>4136939741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2916679860</v>
      </c>
      <c r="C31" s="133">
        <v>866611551</v>
      </c>
      <c r="D31" s="133">
        <f>SUM(B31:C31)</f>
        <v>3783291411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3247774819</v>
      </c>
      <c r="C32" s="134">
        <f>SUM(C30:C31)</f>
        <v>4672456333</v>
      </c>
      <c r="D32" s="134">
        <f>SUM(D30:D31)</f>
        <v>7920231152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9169</v>
      </c>
      <c r="C38" s="131">
        <v>0.27</v>
      </c>
      <c r="D38" s="130">
        <v>34768</v>
      </c>
      <c r="E38" s="131">
        <v>0.28000000000000003</v>
      </c>
      <c r="F38" s="130">
        <v>24546</v>
      </c>
      <c r="G38" s="142">
        <v>0.73</v>
      </c>
      <c r="H38" s="130">
        <v>89450</v>
      </c>
      <c r="I38" s="131">
        <v>0.72</v>
      </c>
      <c r="J38" s="130">
        <v>33715</v>
      </c>
      <c r="K38" s="118">
        <f>J38/J45</f>
        <v>0.91418112798264639</v>
      </c>
      <c r="L38" s="130">
        <v>124218</v>
      </c>
      <c r="M38" s="119">
        <f>L38/L45</f>
        <v>0.16436257204706281</v>
      </c>
      <c r="N38" s="3"/>
      <c r="O38" s="2"/>
    </row>
    <row r="39" spans="1:15" ht="15.75" x14ac:dyDescent="0.2">
      <c r="A39" s="14" t="s">
        <v>47</v>
      </c>
      <c r="B39" s="130">
        <v>1166</v>
      </c>
      <c r="C39" s="131">
        <v>0.52</v>
      </c>
      <c r="D39" s="130">
        <v>59926</v>
      </c>
      <c r="E39" s="131">
        <v>0.55000000000000004</v>
      </c>
      <c r="F39" s="130">
        <v>1075</v>
      </c>
      <c r="G39" s="131">
        <v>0.48</v>
      </c>
      <c r="H39" s="130">
        <v>48900</v>
      </c>
      <c r="I39" s="131">
        <v>0.45</v>
      </c>
      <c r="J39" s="130">
        <v>2241</v>
      </c>
      <c r="K39" s="118">
        <f>J39/J45</f>
        <v>6.0764642082429501E-2</v>
      </c>
      <c r="L39" s="130">
        <v>108826</v>
      </c>
      <c r="M39" s="119">
        <f>L39/L45</f>
        <v>0.14399621041711874</v>
      </c>
      <c r="N39" s="3"/>
      <c r="O39" s="2"/>
    </row>
    <row r="40" spans="1:15" ht="15.75" x14ac:dyDescent="0.2">
      <c r="A40" s="14" t="s">
        <v>48</v>
      </c>
      <c r="B40" s="130">
        <v>300</v>
      </c>
      <c r="C40" s="131">
        <v>0.7</v>
      </c>
      <c r="D40" s="130">
        <v>41678</v>
      </c>
      <c r="E40" s="131">
        <v>0.7</v>
      </c>
      <c r="F40" s="130">
        <v>131</v>
      </c>
      <c r="G40" s="131">
        <v>0.3</v>
      </c>
      <c r="H40" s="130">
        <v>17694</v>
      </c>
      <c r="I40" s="131">
        <v>0.3</v>
      </c>
      <c r="J40" s="130">
        <v>431</v>
      </c>
      <c r="K40" s="118">
        <f>J40/J45</f>
        <v>1.1686550976138828E-2</v>
      </c>
      <c r="L40" s="130">
        <v>59372</v>
      </c>
      <c r="M40" s="119">
        <f>L40/L45</f>
        <v>7.8559746796585145E-2</v>
      </c>
      <c r="N40" s="3"/>
      <c r="O40" s="2"/>
    </row>
    <row r="41" spans="1:15" ht="15.75" x14ac:dyDescent="0.2">
      <c r="A41" s="14" t="s">
        <v>49</v>
      </c>
      <c r="B41" s="130">
        <v>123</v>
      </c>
      <c r="C41" s="131">
        <v>0.78</v>
      </c>
      <c r="D41" s="130">
        <v>30592</v>
      </c>
      <c r="E41" s="131">
        <v>0.78</v>
      </c>
      <c r="F41" s="130">
        <v>35</v>
      </c>
      <c r="G41" s="131">
        <v>0.22</v>
      </c>
      <c r="H41" s="130">
        <v>8708</v>
      </c>
      <c r="I41" s="131">
        <v>0.22</v>
      </c>
      <c r="J41" s="130">
        <v>158</v>
      </c>
      <c r="K41" s="118">
        <f>J41/J45</f>
        <v>4.2841648590021689E-3</v>
      </c>
      <c r="L41" s="130">
        <v>39300</v>
      </c>
      <c r="M41" s="119">
        <f>L41/L45</f>
        <v>5.2000910346725659E-2</v>
      </c>
      <c r="N41" s="3"/>
      <c r="O41" s="2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2.6572668112798264E-3</v>
      </c>
      <c r="L42" s="130">
        <v>34214</v>
      </c>
      <c r="M42" s="119">
        <f>L42/L45</f>
        <v>4.5271225104398773E-2</v>
      </c>
      <c r="N42" s="3"/>
      <c r="O42" s="2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21394</v>
      </c>
      <c r="E43" s="131">
        <v>0.89</v>
      </c>
      <c r="F43" s="130">
        <v>6</v>
      </c>
      <c r="G43" s="131">
        <v>0.11</v>
      </c>
      <c r="H43" s="130">
        <v>2716</v>
      </c>
      <c r="I43" s="131">
        <v>0.11</v>
      </c>
      <c r="J43" s="130">
        <v>54</v>
      </c>
      <c r="K43" s="118">
        <f>J43/J45</f>
        <v>1.4642082429501084E-3</v>
      </c>
      <c r="L43" s="130">
        <v>24110</v>
      </c>
      <c r="M43" s="119">
        <f>L43/L45</f>
        <v>3.1901830749607014E-2</v>
      </c>
      <c r="N43" s="3"/>
      <c r="O43" s="2"/>
    </row>
    <row r="44" spans="1:15" ht="15.75" x14ac:dyDescent="0.2">
      <c r="A44" s="14" t="s">
        <v>52</v>
      </c>
      <c r="B44" s="130">
        <v>163</v>
      </c>
      <c r="C44" s="131">
        <v>0.89</v>
      </c>
      <c r="D44" s="130">
        <v>350437</v>
      </c>
      <c r="E44" s="131">
        <v>0.96</v>
      </c>
      <c r="F44" s="130">
        <v>20</v>
      </c>
      <c r="G44" s="131">
        <v>0.11</v>
      </c>
      <c r="H44" s="130">
        <v>15279</v>
      </c>
      <c r="I44" s="131">
        <v>0.04</v>
      </c>
      <c r="J44" s="130">
        <v>183</v>
      </c>
      <c r="K44" s="118">
        <f>J44/J45</f>
        <v>4.9620390455531451E-3</v>
      </c>
      <c r="L44" s="130">
        <v>365716</v>
      </c>
      <c r="M44" s="119">
        <f>L44/L45</f>
        <v>0.48390750453850184</v>
      </c>
      <c r="N44" s="3"/>
      <c r="O44" s="2"/>
    </row>
    <row r="45" spans="1:15" ht="15.75" x14ac:dyDescent="0.25">
      <c r="A45" s="14" t="s">
        <v>4</v>
      </c>
      <c r="B45" s="135">
        <v>11056</v>
      </c>
      <c r="C45" s="131">
        <v>0.3</v>
      </c>
      <c r="D45" s="135">
        <v>569305</v>
      </c>
      <c r="E45" s="131">
        <v>0.75</v>
      </c>
      <c r="F45" s="135">
        <v>25824</v>
      </c>
      <c r="G45" s="131">
        <v>0.7</v>
      </c>
      <c r="H45" s="135">
        <v>186451</v>
      </c>
      <c r="I45" s="131">
        <v>0.25</v>
      </c>
      <c r="J45" s="135">
        <v>36880</v>
      </c>
      <c r="K45" s="118">
        <f>J45/J45</f>
        <v>1</v>
      </c>
      <c r="L45" s="135">
        <v>755756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5" t="s">
        <v>66</v>
      </c>
      <c r="B51" s="145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6" t="s">
        <v>36</v>
      </c>
      <c r="B52" s="146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-293</v>
      </c>
      <c r="C7" s="84">
        <f>'Current Month '!C7-'Previous Month '!C7</f>
        <v>-313</v>
      </c>
      <c r="D7" s="84">
        <f>'Current Month '!D7-'Previous Month '!D7</f>
        <v>-606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380</v>
      </c>
      <c r="C8" s="84">
        <f>'Current Month '!C8-'Previous Month '!C8</f>
        <v>296</v>
      </c>
      <c r="D8" s="84">
        <f>'Current Month '!D8-'Previous Month '!D8</f>
        <v>676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87</v>
      </c>
      <c r="C9" s="84">
        <f>'Current Month '!C9-'Previous Month '!C9</f>
        <v>-17</v>
      </c>
      <c r="D9" s="84">
        <f>'Current Month '!D9-'Previous Month '!D9</f>
        <v>70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5636183</v>
      </c>
      <c r="C12" s="84">
        <f>'Current Month '!C12-'Previous Month '!C12</f>
        <v>654535</v>
      </c>
      <c r="D12" s="84">
        <f>'Current Month '!D12-'Previous Month '!D12</f>
        <v>6290718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66141838</v>
      </c>
      <c r="C13" s="84">
        <f>'Current Month '!C13-'Previous Month '!C13</f>
        <v>16913275</v>
      </c>
      <c r="D13" s="84">
        <f>'Current Month '!D13-'Previous Month '!D13</f>
        <v>83055113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71778021</v>
      </c>
      <c r="C14" s="84">
        <f>'Current Month '!C14-'Previous Month '!C14</f>
        <v>17567810</v>
      </c>
      <c r="D14" s="84">
        <f>'Current Month '!D14-'Previous Month '!D14</f>
        <v>89345831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-1.0219999999999914</v>
      </c>
      <c r="C17" s="84">
        <f>'Current Month '!C17-'Previous Month '!C17</f>
        <v>-8.1219999999999573</v>
      </c>
      <c r="D17" s="84">
        <f>'Current Month '!D17-'Previous Month '!D17</f>
        <v>-9.1439999999998918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1.8590000000000373</v>
      </c>
      <c r="C18" s="84">
        <f>'Current Month '!C18-'Previous Month '!C18</f>
        <v>8.9720000000000084</v>
      </c>
      <c r="D18" s="84">
        <f>'Current Month '!D18-'Previous Month '!D18</f>
        <v>10.831000000000131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0.83700000000010277</v>
      </c>
      <c r="C19" s="84">
        <f>'Current Month '!C19-'Previous Month '!C19</f>
        <v>0.85000000000002274</v>
      </c>
      <c r="D19" s="84">
        <f>'Current Month '!D19-'Previous Month '!D19</f>
        <v>1.6870000000001255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-300240119</v>
      </c>
      <c r="C26" s="84">
        <f>'Current Month '!C26-'Previous Month '!C26</f>
        <v>-3500276604</v>
      </c>
      <c r="D26" s="84">
        <f>'Current Month '!D26-'Previous Month '!D26</f>
        <v>-3800516723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-2614884309</v>
      </c>
      <c r="C27" s="84">
        <f>'Current Month '!C27-'Previous Month '!C27</f>
        <v>-771884482</v>
      </c>
      <c r="D27" s="84">
        <f>'Current Month '!D27-'Previous Month '!D27</f>
        <v>-3386768791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-2915124428</v>
      </c>
      <c r="C28" s="84">
        <f>'Current Month '!C28-'Previous Month '!C28</f>
        <v>-4272161086</v>
      </c>
      <c r="D28" s="84">
        <f>'Current Month '!D28-'Previous Month '!D28</f>
        <v>-7187285514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-3092131</v>
      </c>
      <c r="C30" s="84">
        <f>'Current Month '!C30-'Previous Month '!C30</f>
        <v>-13088034</v>
      </c>
      <c r="D30" s="84">
        <f>'Current Month '!D30-'Previous Month '!D30</f>
        <v>-16180165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1956149</v>
      </c>
      <c r="C31" s="84">
        <f>'Current Month '!C31-'Previous Month '!C31</f>
        <v>20902131</v>
      </c>
      <c r="D31" s="84">
        <f>'Current Month '!D31-'Previous Month '!D31</f>
        <v>22858280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-1135982</v>
      </c>
      <c r="C32" s="84">
        <f>'Current Month '!C32-'Previous Month '!C32</f>
        <v>7814097</v>
      </c>
      <c r="D32" s="84">
        <f>'Current Month '!D32-'Previous Month '!D32</f>
        <v>6678115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abSelected="1" workbookViewId="0">
      <selection activeCell="G21" sqref="G21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-9.9180827296730077E-3</v>
      </c>
      <c r="C7" s="108">
        <f>Difference!C7/'Previous Month '!C7</f>
        <v>-2.7775312805040375E-2</v>
      </c>
      <c r="D7" s="108">
        <f>Difference!D7/'Previous Month '!D7</f>
        <v>-1.4848937786381123E-2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1.4369717710677079E-3</v>
      </c>
      <c r="C8" s="108">
        <f>Difference!C8/'Previous Month '!C8</f>
        <v>1.1565662485835971E-2</v>
      </c>
      <c r="D8" s="108">
        <f>Difference!D8/'Previous Month '!D8</f>
        <v>2.3307290768795814E-3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2.9593145275131212E-4</v>
      </c>
      <c r="C9" s="108">
        <f>Difference!C9/'Previous Month '!C9</f>
        <v>-4.6117953447995225E-4</v>
      </c>
      <c r="D9" s="108">
        <f>Difference!D9/'Previous Month '!D9</f>
        <v>2.115768825053121E-4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0.2234925912192707</v>
      </c>
      <c r="C12" s="108">
        <f>Difference!C12/'Previous Month '!C12</f>
        <v>2.1466241836873138E-3</v>
      </c>
      <c r="D12" s="108">
        <f>Difference!D12/'Previous Month '!D12</f>
        <v>1.9055142438349715E-2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0.28067386317821352</v>
      </c>
      <c r="C13" s="108">
        <f>Difference!C13/'Previous Month '!C13</f>
        <v>0.21735574286481907</v>
      </c>
      <c r="D13" s="108">
        <f>Difference!D13/'Previous Month '!D13</f>
        <v>0.26495605172883196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0.27514612222060925</v>
      </c>
      <c r="C14" s="108">
        <f>Difference!C14/'Previous Month '!C14</f>
        <v>4.5901621628448866E-2</v>
      </c>
      <c r="D14" s="108">
        <f>Difference!D14/'Previous Month '!D14</f>
        <v>0.13882202888852016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-1.2145700873492085E-2</v>
      </c>
      <c r="C17" s="108">
        <f>Difference!C17/'Previous Month '!C17</f>
        <v>-1.426651794732166E-2</v>
      </c>
      <c r="D17" s="108">
        <f>Difference!D17/'Previous Month '!D17</f>
        <v>-1.3993419542428484E-2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2.2675764620928517E-3</v>
      </c>
      <c r="C18" s="108">
        <f>Difference!C18/'Previous Month '!C18</f>
        <v>4.8109044307293083E-2</v>
      </c>
      <c r="D18" s="108">
        <f>Difference!D18/'Previous Month '!D18</f>
        <v>1.0763074238481078E-2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9.2592285303724027E-4</v>
      </c>
      <c r="C19" s="108">
        <f>Difference!C19/'Previous Month '!C19</f>
        <v>1.1246391231519834E-3</v>
      </c>
      <c r="D19" s="108">
        <f>Difference!D19/'Previous Month '!D19</f>
        <v>1.0164113989906533E-3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-3.4482758620689655E-2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-0.90680969564384095</v>
      </c>
      <c r="C26" s="108">
        <f>Difference!C26/'Previous Month '!C26</f>
        <v>-0.91971081441754921</v>
      </c>
      <c r="D26" s="108">
        <f>Difference!D26/'Previous Month '!D26</f>
        <v>-0.91867828901015647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-0.89652770770666612</v>
      </c>
      <c r="C27" s="108">
        <f>Difference!C27/'Previous Month '!C27</f>
        <v>-0.89069258436413346</v>
      </c>
      <c r="D27" s="108">
        <f>Difference!D27/'Previous Month '!D27</f>
        <v>-0.89519109766509075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-0.8975759067242155</v>
      </c>
      <c r="C28" s="108">
        <f>Difference!C28/'Previous Month '!C28</f>
        <v>-0.91432873450890306</v>
      </c>
      <c r="D28" s="108">
        <f>Difference!D28/'Previous Month '!D28</f>
        <v>-0.90745905972518015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-9.3391062471597456E-3</v>
      </c>
      <c r="C30" s="108">
        <f>Difference!C30/'Previous Month '!C30</f>
        <v>-3.4389300535588685E-3</v>
      </c>
      <c r="D30" s="108">
        <f>Difference!D30/'Previous Month '!D30</f>
        <v>-3.9111435053411862E-3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6.7067662338505672E-4</v>
      </c>
      <c r="C31" s="108">
        <f>Difference!C31/'Previous Month '!C31</f>
        <v>2.4119377333339975E-2</v>
      </c>
      <c r="D31" s="108">
        <f>Difference!D31/'Previous Month '!D31</f>
        <v>6.0419030724249961E-3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-3.4977240212416338E-4</v>
      </c>
      <c r="C32" s="108">
        <f>Difference!C32/'Previous Month '!C32</f>
        <v>1.6723745377376007E-3</v>
      </c>
      <c r="D32" s="108">
        <f>Difference!D32/'Previous Month '!D32</f>
        <v>8.4317172969297193E-4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9.9461360065833768E-2</v>
      </c>
      <c r="C7" s="110">
        <f>'Current Month '!C7/'Current Month '!C9</f>
        <v>0.29735377934590851</v>
      </c>
      <c r="D7" s="110">
        <f>'Current Month '!D7/'Current Month '!D9</f>
        <v>0.12149498819952918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0.90053863993416627</v>
      </c>
      <c r="C8" s="110">
        <f>'Current Month '!C8/'Current Month '!C9</f>
        <v>0.70264622065409144</v>
      </c>
      <c r="D8" s="110">
        <f>'Current Month '!D8/'Current Month '!D9</f>
        <v>0.8785050118004708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9.2754558042891344E-2</v>
      </c>
      <c r="C12" s="110">
        <f>'Current Month '!C12/'Current Month '!C14</f>
        <v>0.76335699784114597</v>
      </c>
      <c r="D12" s="110">
        <f>'Current Month '!D12/'Current Month '!D14</f>
        <v>0.45900132364250457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0.90724544195710866</v>
      </c>
      <c r="C13" s="112">
        <f>'Current Month '!C13/'Current Month '!C14</f>
        <v>0.236643002158854</v>
      </c>
      <c r="D13" s="112">
        <f>'Current Month '!D13/'Current Month '!D14</f>
        <v>0.54099867635749543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9.1868921308576476E-2</v>
      </c>
      <c r="C17" s="110">
        <f>'Current Month '!C17/'Current Month '!C19</f>
        <v>0.74166983855108315</v>
      </c>
      <c r="D17" s="110">
        <f>'Current Month '!D17/'Current Month '!D19</f>
        <v>0.38779787269899507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0.90813107869142351</v>
      </c>
      <c r="C18" s="112">
        <f>'Current Month '!C18/'Current Month '!C19</f>
        <v>0.2583301614489168</v>
      </c>
      <c r="D18" s="112">
        <f>'Current Month '!D18/'Current Month '!D19</f>
        <v>0.61220212730100487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29</v>
      </c>
      <c r="C22" s="113">
        <f>'Previous Month '!C22</f>
        <v>41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9.2754558042891344E-2</v>
      </c>
      <c r="C26" s="110">
        <f>'Current Month '!C26/'Current Month '!C28</f>
        <v>0.76335699784114597</v>
      </c>
      <c r="D26" s="110">
        <f>'Current Month '!D26/'Current Month '!D28</f>
        <v>0.45900132364250457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0.90724544195710866</v>
      </c>
      <c r="C27" s="112">
        <f>'Current Month '!C27/'Current Month '!C28</f>
        <v>0.236643002158854</v>
      </c>
      <c r="D27" s="112">
        <f>'Current Month '!D27/'Current Month '!D28</f>
        <v>0.54099867635749543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0.10102843108446435</v>
      </c>
      <c r="C30" s="110">
        <f>'Current Month '!C30/'Current Month '!C32</f>
        <v>0.81037128190047769</v>
      </c>
      <c r="D30" s="110">
        <f>'Current Month '!D30/'Current Month '!D32</f>
        <v>0.51984442324259539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0.89897156891553565</v>
      </c>
      <c r="C31" s="110">
        <f>'Current Month '!C31/'Current Month '!C32</f>
        <v>0.18962871809952231</v>
      </c>
      <c r="D31" s="110">
        <f>'Current Month '!D31/'Current Month '!D32</f>
        <v>0.48015557675740456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9414</v>
      </c>
      <c r="C38" s="131">
        <v>0.28000000000000003</v>
      </c>
      <c r="D38" s="130">
        <v>35925</v>
      </c>
      <c r="E38" s="131">
        <v>0.28999999999999998</v>
      </c>
      <c r="F38" s="130">
        <v>24286</v>
      </c>
      <c r="G38" s="142">
        <v>0.72</v>
      </c>
      <c r="H38" s="130">
        <v>87769</v>
      </c>
      <c r="I38" s="131">
        <v>0.71</v>
      </c>
      <c r="J38" s="130">
        <v>33700</v>
      </c>
      <c r="K38" s="118">
        <f>J38/J45</f>
        <v>0.91402224030376999</v>
      </c>
      <c r="L38" s="130">
        <v>123694</v>
      </c>
      <c r="M38" s="119">
        <f>L38/L45</f>
        <v>0.16259651761043822</v>
      </c>
      <c r="N38" s="5"/>
      <c r="O38" s="64"/>
    </row>
    <row r="39" spans="1:15" ht="15.75" x14ac:dyDescent="0.2">
      <c r="A39" s="14" t="s">
        <v>47</v>
      </c>
      <c r="B39" s="130">
        <v>1210</v>
      </c>
      <c r="C39" s="131">
        <v>0.54</v>
      </c>
      <c r="D39" s="130">
        <v>62013</v>
      </c>
      <c r="E39" s="131">
        <v>0.56999999999999995</v>
      </c>
      <c r="F39" s="130">
        <v>1036</v>
      </c>
      <c r="G39" s="131">
        <v>0.46</v>
      </c>
      <c r="H39" s="130">
        <v>47050</v>
      </c>
      <c r="I39" s="131">
        <v>0.43</v>
      </c>
      <c r="J39" s="130">
        <v>2246</v>
      </c>
      <c r="K39" s="118">
        <f>J39/J45</f>
        <v>6.091673447247084E-2</v>
      </c>
      <c r="L39" s="130">
        <v>109063</v>
      </c>
      <c r="M39" s="119">
        <f>L39/L45</f>
        <v>0.14336397885222585</v>
      </c>
      <c r="N39" s="5"/>
      <c r="O39" s="64"/>
    </row>
    <row r="40" spans="1:15" ht="15.75" x14ac:dyDescent="0.2">
      <c r="A40" s="14" t="s">
        <v>48</v>
      </c>
      <c r="B40" s="130">
        <v>312</v>
      </c>
      <c r="C40" s="131">
        <v>0.72</v>
      </c>
      <c r="D40" s="130">
        <v>43452</v>
      </c>
      <c r="E40" s="131">
        <v>0.73</v>
      </c>
      <c r="F40" s="130">
        <v>119</v>
      </c>
      <c r="G40" s="131">
        <v>0.28000000000000003</v>
      </c>
      <c r="H40" s="130">
        <v>15920</v>
      </c>
      <c r="I40" s="131">
        <v>0.27</v>
      </c>
      <c r="J40" s="130">
        <v>431</v>
      </c>
      <c r="K40" s="118">
        <f>J40/J45</f>
        <v>1.1689720640086792E-2</v>
      </c>
      <c r="L40" s="130">
        <v>59372</v>
      </c>
      <c r="M40" s="119">
        <f>L40/L45</f>
        <v>7.8044856206177654E-2</v>
      </c>
      <c r="N40" s="5"/>
      <c r="O40" s="64"/>
    </row>
    <row r="41" spans="1:15" ht="15.75" x14ac:dyDescent="0.2">
      <c r="A41" s="14" t="s">
        <v>49</v>
      </c>
      <c r="B41" s="130">
        <v>129</v>
      </c>
      <c r="C41" s="131">
        <v>0.82</v>
      </c>
      <c r="D41" s="130">
        <v>32095</v>
      </c>
      <c r="E41" s="131">
        <v>0.82</v>
      </c>
      <c r="F41" s="130">
        <v>28</v>
      </c>
      <c r="G41" s="131">
        <v>0.18</v>
      </c>
      <c r="H41" s="130">
        <v>6924</v>
      </c>
      <c r="I41" s="131">
        <v>0.18</v>
      </c>
      <c r="J41" s="130">
        <v>157</v>
      </c>
      <c r="K41" s="118">
        <f>J41/J45</f>
        <v>4.2582045023053976E-3</v>
      </c>
      <c r="L41" s="130">
        <v>39019</v>
      </c>
      <c r="M41" s="119">
        <f>L41/L45</f>
        <v>5.1290713540201538E-2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0.91</v>
      </c>
      <c r="D42" s="130">
        <v>31202</v>
      </c>
      <c r="E42" s="131">
        <v>0.91</v>
      </c>
      <c r="F42" s="130">
        <v>9</v>
      </c>
      <c r="G42" s="131">
        <v>0.09</v>
      </c>
      <c r="H42" s="130">
        <v>3013</v>
      </c>
      <c r="I42" s="131">
        <v>0.09</v>
      </c>
      <c r="J42" s="130">
        <v>98</v>
      </c>
      <c r="K42" s="118">
        <f>J42/J45</f>
        <v>2.6579875237320314E-3</v>
      </c>
      <c r="L42" s="130">
        <v>34215</v>
      </c>
      <c r="M42" s="119">
        <f>L42/L45</f>
        <v>4.4975826232809546E-2</v>
      </c>
      <c r="N42" s="5"/>
      <c r="O42" s="64"/>
    </row>
    <row r="43" spans="1:15" ht="15.75" x14ac:dyDescent="0.2">
      <c r="A43" s="14" t="s">
        <v>51</v>
      </c>
      <c r="B43" s="130">
        <v>49</v>
      </c>
      <c r="C43" s="131">
        <v>0.91</v>
      </c>
      <c r="D43" s="130">
        <v>21818</v>
      </c>
      <c r="E43" s="131">
        <v>0.9</v>
      </c>
      <c r="F43" s="130">
        <v>5</v>
      </c>
      <c r="G43" s="131">
        <v>0.09</v>
      </c>
      <c r="H43" s="130">
        <v>2291</v>
      </c>
      <c r="I43" s="131">
        <v>0.1</v>
      </c>
      <c r="J43" s="130">
        <v>54</v>
      </c>
      <c r="K43" s="118">
        <f>J43/J45</f>
        <v>1.4646053702196907E-3</v>
      </c>
      <c r="L43" s="130">
        <v>24109</v>
      </c>
      <c r="M43" s="119">
        <f>L43/L45</f>
        <v>3.1691427579915402E-2</v>
      </c>
      <c r="N43" s="5"/>
      <c r="O43" s="64"/>
    </row>
    <row r="44" spans="1:15" ht="15.75" x14ac:dyDescent="0.2">
      <c r="A44" s="14" t="s">
        <v>52</v>
      </c>
      <c r="B44" s="130">
        <v>165</v>
      </c>
      <c r="C44" s="131">
        <v>0.9</v>
      </c>
      <c r="D44" s="130">
        <v>356515</v>
      </c>
      <c r="E44" s="131">
        <v>0.96</v>
      </c>
      <c r="F44" s="130">
        <v>19</v>
      </c>
      <c r="G44" s="131">
        <v>0.1</v>
      </c>
      <c r="H44" s="130">
        <v>14755</v>
      </c>
      <c r="I44" s="131">
        <v>0.04</v>
      </c>
      <c r="J44" s="130">
        <v>184</v>
      </c>
      <c r="K44" s="118">
        <f>J44/J45</f>
        <v>4.990507187415243E-3</v>
      </c>
      <c r="L44" s="130">
        <v>371270</v>
      </c>
      <c r="M44" s="119">
        <f>L44/L45</f>
        <v>0.4880366799782318</v>
      </c>
      <c r="N44" s="5"/>
      <c r="O44" s="64"/>
    </row>
    <row r="45" spans="1:15" ht="15.75" x14ac:dyDescent="0.25">
      <c r="A45" s="14" t="s">
        <v>4</v>
      </c>
      <c r="B45" s="135">
        <v>11368</v>
      </c>
      <c r="C45" s="131">
        <v>0.31</v>
      </c>
      <c r="D45" s="135">
        <v>583020</v>
      </c>
      <c r="E45" s="131">
        <v>0.77</v>
      </c>
      <c r="F45" s="135">
        <v>25502</v>
      </c>
      <c r="G45" s="131">
        <v>0.69</v>
      </c>
      <c r="H45" s="135">
        <v>177722</v>
      </c>
      <c r="I45" s="131">
        <v>0.23</v>
      </c>
      <c r="J45" s="135">
        <v>36870</v>
      </c>
      <c r="K45" s="118">
        <f>J45/J45</f>
        <v>1</v>
      </c>
      <c r="L45" s="135">
        <v>760742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2022-03-23T18:37:54Z</dcterms:modified>
</cp:coreProperties>
</file>