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1\Differences\"/>
    </mc:Choice>
  </mc:AlternateContent>
  <xr:revisionPtr revIDLastSave="0" documentId="13_ncr:1_{E4197A4F-E050-42C4-AEF3-6991813E92E9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C14" i="2"/>
  <c r="B14" i="2"/>
  <c r="D13" i="2"/>
  <c r="D12" i="2"/>
  <c r="D14" i="2" s="1"/>
  <c r="C9" i="2"/>
  <c r="B9" i="2"/>
  <c r="D8" i="2"/>
  <c r="D7" i="2"/>
  <c r="D9" i="2" s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C32" i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2" i="1"/>
  <c r="D14" i="1" s="1"/>
  <c r="C9" i="1"/>
  <c r="B9" i="1"/>
  <c r="D8" i="1"/>
  <c r="D7" i="1"/>
  <c r="D9" i="1" s="1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<sst xmlns="http://schemas.openxmlformats.org/spreadsheetml/2006/main" count="268" uniqueCount="70">
  <si>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</si>
  <si>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</si>
  <si>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</si>
  <si>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</si>
  <si>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</si>
  <si>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</si>
  <si>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</si>
  <si>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</si>
  <si>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</si>
  <si>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</si>
  <si>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</si>
  <si>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</si>
  <si>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</si>
  <si>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</si>
  <si>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</si>
  <si>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</si>
  <si>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</si>
  <si>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</si>
  <si>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</si>
  <si>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</si>
  <si>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</si>
  <si>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</si>
  <si>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</si>
  <si>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</si>
  <si>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</si>
  <si>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</si>
  <si>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</si>
  <si>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</si>
  <si>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</si>
  <si>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</si>
  <si>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</si>
  <si>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</si>
  <si>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</si>
  <si>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</si>
  <si>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</si>
  <si>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</si>
  <si>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</si>
  <si>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</si>
  <si>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</si>
  <si>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</si>
  <si>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</si>
  <si>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</si>
  <si>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</si>
  <si>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</si>
  <si>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</si>
  <si>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</si>
  <si>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</si>
  <si>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</si>
  <si>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</si>
  <si>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</si>
  <si>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</si>
  <si>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</si>
  <si>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</si>
  <si>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</si>
  <si>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</si>
  <si>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</si>
  <si>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</si>
  <si>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</si>
  <si>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</si>
  <si>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</si>
  <si>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</si>
  <si>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</si>
  <si>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</si>
  <si>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</si>
  <si>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</si>
  <si>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</si>
  <si>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</si>
  <si>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</si>
  <si>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(As of May 28, 2021) May 2021 REPORT</t>
  </si>
  <si>
    <t>(As of June 25, 2021) June 2021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</si>
</sst>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32" workbookViewId="0">
      <selection activeCell="L53" sqref="L53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31472</v>
      </c>
      <c r="C7" s="132">
        <v>11865</v>
      </c>
      <c r="D7" s="132">
        <f>SUM(B7:C7)</f>
        <v>43337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261683</v>
      </c>
      <c r="C8" s="133">
        <v>24798</v>
      </c>
      <c r="D8" s="133">
        <f>SUM(B8:C8)</f>
        <v>286481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293155</v>
      </c>
      <c r="C9" s="134">
        <f>SUM(C7:C8)</f>
        <v>36663</v>
      </c>
      <c r="D9" s="134">
        <f>SUM(D7:D8)</f>
        <v>329818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2">
        <v>26788522</v>
      </c>
      <c r="C12" s="132">
        <v>351837352</v>
      </c>
      <c r="D12" s="132">
        <f>SUM(B12:C12)</f>
        <v>378625874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231016948</v>
      </c>
      <c r="C13" s="133">
        <v>69762981</v>
      </c>
      <c r="D13" s="133">
        <f>SUM(B13:C13)</f>
        <v>300779929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257805470</v>
      </c>
      <c r="C14" s="134">
        <f>SUM(C12:C13)</f>
        <v>421600333</v>
      </c>
      <c r="D14" s="134">
        <f>SUM(D12:D13)</f>
        <v>679405803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91.313999999999993</v>
      </c>
      <c r="C17" s="136">
        <v>590.74800000000005</v>
      </c>
      <c r="D17" s="136">
        <f>SUM(B17:C17)</f>
        <v>682.06200000000001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808.62300000000005</v>
      </c>
      <c r="C18" s="137">
        <v>167.59399999999999</v>
      </c>
      <c r="D18" s="137">
        <f>SUM(B18:C18)</f>
        <v>976.2170000000001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899.93700000000001</v>
      </c>
      <c r="C19" s="138">
        <f>SUM(C17:C18)</f>
        <v>758.3420000000001</v>
      </c>
      <c r="D19" s="138">
        <f>SUM(D17:D18)</f>
        <v>1658.279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31</v>
      </c>
      <c r="C22" s="139">
        <v>42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164961604</v>
      </c>
      <c r="C26" s="132">
        <v>1821256733</v>
      </c>
      <c r="D26" s="134">
        <f>SUM(B26:C26)</f>
        <v>1986218337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1413892637</v>
      </c>
      <c r="C27" s="133">
        <v>401668650</v>
      </c>
      <c r="D27" s="134">
        <f>SUM(B27:C27)</f>
        <v>1815561287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1578854241</v>
      </c>
      <c r="C28" s="134">
        <f>SUM(C26:C27)</f>
        <v>2222925383</v>
      </c>
      <c r="D28" s="134">
        <f>SUM(D26:D27)</f>
        <v>3801779624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338962873</v>
      </c>
      <c r="C30" s="132">
        <v>3812256837</v>
      </c>
      <c r="D30" s="132">
        <f>SUM(B30:C30)</f>
        <v>4151219710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2923175233</v>
      </c>
      <c r="C31" s="133">
        <v>812498347</v>
      </c>
      <c r="D31" s="133">
        <f>SUM(B31:C31)</f>
        <v>3735673580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3262138106</v>
      </c>
      <c r="C32" s="134">
        <f>SUM(C30:C31)</f>
        <v>4624755184</v>
      </c>
      <c r="D32" s="134">
        <f>SUM(D30:D31)</f>
        <v>7886893290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9638</v>
      </c>
      <c r="C38" s="131">
        <v>0.28999999999999998</v>
      </c>
      <c r="D38" s="130">
        <v>37078</v>
      </c>
      <c r="E38" s="131">
        <v>0.31</v>
      </c>
      <c r="F38" s="130">
        <v>23798</v>
      </c>
      <c r="G38" s="142">
        <v>0.71</v>
      </c>
      <c r="H38" s="130">
        <v>83590</v>
      </c>
      <c r="I38" s="131">
        <v>0.69</v>
      </c>
      <c r="J38" s="130">
        <v>33436</v>
      </c>
      <c r="K38" s="118">
        <f>J38/J45</f>
        <v>0.91322754212984458</v>
      </c>
      <c r="L38" s="130">
        <v>120668</v>
      </c>
      <c r="M38" s="119">
        <f>L38/L45</f>
        <v>0.15912837297871835</v>
      </c>
      <c r="N38" s="5"/>
      <c r="O38" s="64"/>
    </row>
    <row r="39" spans="1:15" ht="15.75" x14ac:dyDescent="0.2">
      <c r="A39" s="14" t="s">
        <v>47</v>
      </c>
      <c r="B39" s="130">
        <v>1253</v>
      </c>
      <c r="C39" s="131">
        <v>0.56000000000000005</v>
      </c>
      <c r="D39" s="130">
        <v>64534</v>
      </c>
      <c r="E39" s="131">
        <v>0.59</v>
      </c>
      <c r="F39" s="130">
        <v>999</v>
      </c>
      <c r="G39" s="131">
        <v>0.44</v>
      </c>
      <c r="H39" s="130">
        <v>44744</v>
      </c>
      <c r="I39" s="131">
        <v>0.41</v>
      </c>
      <c r="J39" s="130">
        <v>2252</v>
      </c>
      <c r="K39" s="118">
        <f>J39/J45</f>
        <v>6.150820746729304E-2</v>
      </c>
      <c r="L39" s="130">
        <v>109278</v>
      </c>
      <c r="M39" s="119">
        <f>L39/L45</f>
        <v>0.14410805136712621</v>
      </c>
      <c r="N39" s="5"/>
      <c r="O39" s="64"/>
    </row>
    <row r="40" spans="1:15" ht="15.75" x14ac:dyDescent="0.2">
      <c r="A40" s="14" t="s">
        <v>48</v>
      </c>
      <c r="B40" s="130">
        <v>311</v>
      </c>
      <c r="C40" s="131">
        <v>0.72</v>
      </c>
      <c r="D40" s="130">
        <v>43189</v>
      </c>
      <c r="E40" s="131">
        <v>0.73</v>
      </c>
      <c r="F40" s="130">
        <v>120</v>
      </c>
      <c r="G40" s="131">
        <v>0.28000000000000003</v>
      </c>
      <c r="H40" s="130">
        <v>16176</v>
      </c>
      <c r="I40" s="131">
        <v>0.27</v>
      </c>
      <c r="J40" s="130">
        <v>431</v>
      </c>
      <c r="K40" s="118">
        <f>J40/J45</f>
        <v>1.1771775052576953E-2</v>
      </c>
      <c r="L40" s="130">
        <v>59365</v>
      </c>
      <c r="M40" s="119">
        <f>L40/L45</f>
        <v>7.8286338232850597E-2</v>
      </c>
      <c r="N40" s="5"/>
      <c r="O40" s="64"/>
    </row>
    <row r="41" spans="1:15" ht="15.75" x14ac:dyDescent="0.2">
      <c r="A41" s="14" t="s">
        <v>49</v>
      </c>
      <c r="B41" s="130">
        <v>131</v>
      </c>
      <c r="C41" s="131">
        <v>0.84</v>
      </c>
      <c r="D41" s="130">
        <v>32567</v>
      </c>
      <c r="E41" s="131">
        <v>0.84</v>
      </c>
      <c r="F41" s="130">
        <v>25</v>
      </c>
      <c r="G41" s="131">
        <v>0.16</v>
      </c>
      <c r="H41" s="130">
        <v>6115</v>
      </c>
      <c r="I41" s="131">
        <v>0.16</v>
      </c>
      <c r="J41" s="130">
        <v>156</v>
      </c>
      <c r="K41" s="118">
        <f>J41/J45</f>
        <v>4.2607816895638157E-3</v>
      </c>
      <c r="L41" s="130">
        <v>38682</v>
      </c>
      <c r="M41" s="119">
        <f>L41/L45</f>
        <v>5.1011069409974338E-2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0.93</v>
      </c>
      <c r="D42" s="130">
        <v>32279</v>
      </c>
      <c r="E42" s="131">
        <v>0.93</v>
      </c>
      <c r="F42" s="130">
        <v>7</v>
      </c>
      <c r="G42" s="131">
        <v>7.0000000000000007E-2</v>
      </c>
      <c r="H42" s="130">
        <v>2306</v>
      </c>
      <c r="I42" s="131">
        <v>7.0000000000000007E-2</v>
      </c>
      <c r="J42" s="130">
        <v>99</v>
      </c>
      <c r="K42" s="118">
        <f>J42/J45</f>
        <v>2.7039576106847297E-3</v>
      </c>
      <c r="L42" s="130">
        <v>34585</v>
      </c>
      <c r="M42" s="119">
        <f>L42/L45</f>
        <v>4.5608237307894171E-2</v>
      </c>
      <c r="N42" s="5"/>
      <c r="O42" s="64"/>
    </row>
    <row r="43" spans="1:15" ht="15.75" x14ac:dyDescent="0.2">
      <c r="A43" s="14" t="s">
        <v>51</v>
      </c>
      <c r="B43" s="130">
        <v>50</v>
      </c>
      <c r="C43" s="131">
        <v>0.91</v>
      </c>
      <c r="D43" s="130">
        <v>22295</v>
      </c>
      <c r="E43" s="131">
        <v>0.91</v>
      </c>
      <c r="F43" s="130">
        <v>5</v>
      </c>
      <c r="G43" s="131">
        <v>0.09</v>
      </c>
      <c r="H43" s="130">
        <v>2291</v>
      </c>
      <c r="I43" s="131">
        <v>0.09</v>
      </c>
      <c r="J43" s="130">
        <v>55</v>
      </c>
      <c r="K43" s="118">
        <f>J43/J45</f>
        <v>1.5021986726026274E-3</v>
      </c>
      <c r="L43" s="130">
        <v>24586</v>
      </c>
      <c r="M43" s="119">
        <f>L43/L45</f>
        <v>3.2422267527884518E-2</v>
      </c>
      <c r="N43" s="5"/>
      <c r="O43" s="64"/>
    </row>
    <row r="44" spans="1:15" ht="15.75" x14ac:dyDescent="0.2">
      <c r="A44" s="14" t="s">
        <v>52</v>
      </c>
      <c r="B44" s="130">
        <v>168</v>
      </c>
      <c r="C44" s="131">
        <v>0.91</v>
      </c>
      <c r="D44" s="130">
        <v>358804</v>
      </c>
      <c r="E44" s="131">
        <v>0.97</v>
      </c>
      <c r="F44" s="130">
        <v>16</v>
      </c>
      <c r="G44" s="131">
        <v>0.09</v>
      </c>
      <c r="H44" s="130">
        <v>12338</v>
      </c>
      <c r="I44" s="131">
        <v>0.03</v>
      </c>
      <c r="J44" s="130">
        <v>184</v>
      </c>
      <c r="K44" s="118">
        <f>J44/J45</f>
        <v>5.0255373774342445E-3</v>
      </c>
      <c r="L44" s="130">
        <v>371142</v>
      </c>
      <c r="M44" s="119">
        <f>L44/L45</f>
        <v>0.48943566317555182</v>
      </c>
      <c r="N44" s="5"/>
      <c r="O44" s="64"/>
    </row>
    <row r="45" spans="1:15" ht="15.75" x14ac:dyDescent="0.25">
      <c r="A45" s="14" t="s">
        <v>4</v>
      </c>
      <c r="B45" s="135">
        <v>11643</v>
      </c>
      <c r="C45" s="131">
        <v>0.32</v>
      </c>
      <c r="D45" s="135">
        <v>590746</v>
      </c>
      <c r="E45" s="131">
        <v>0.78</v>
      </c>
      <c r="F45" s="135">
        <v>24970</v>
      </c>
      <c r="G45" s="131">
        <v>0.68</v>
      </c>
      <c r="H45" s="135">
        <v>167560</v>
      </c>
      <c r="I45" s="131">
        <v>0.22</v>
      </c>
      <c r="J45" s="135">
        <v>36613</v>
      </c>
      <c r="K45" s="118">
        <f>J45/J45</f>
        <v>1</v>
      </c>
      <c r="L45" s="135">
        <v>758306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68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31435</v>
      </c>
      <c r="C7" s="132">
        <v>11854</v>
      </c>
      <c r="D7" s="132">
        <f>SUM(B7:C7)</f>
        <v>43289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261434</v>
      </c>
      <c r="C8" s="133">
        <v>24750</v>
      </c>
      <c r="D8" s="133">
        <f>SUM(B8:C8)</f>
        <v>286184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292869</v>
      </c>
      <c r="C9" s="134">
        <f>SUM(C7:C8)</f>
        <v>36604</v>
      </c>
      <c r="D9" s="134">
        <f>SUM(D7:D8)</f>
        <v>329473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2">
        <v>19877590</v>
      </c>
      <c r="C12" s="132">
        <v>287246727</v>
      </c>
      <c r="D12" s="132">
        <f>SUM(B12:C12)</f>
        <v>307124317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164245906</v>
      </c>
      <c r="C13" s="133">
        <v>60285860</v>
      </c>
      <c r="D13" s="133">
        <f>SUM(B13:C13)</f>
        <v>224531766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184123496</v>
      </c>
      <c r="C14" s="134">
        <f>SUM(C12:C13)</f>
        <v>347532587</v>
      </c>
      <c r="D14" s="134">
        <f>SUM(D12:D13)</f>
        <v>531656083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91.343999999999994</v>
      </c>
      <c r="C17" s="136">
        <v>590.29100000000005</v>
      </c>
      <c r="D17" s="136">
        <f>SUM(B17:C17)</f>
        <v>681.63499999999999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808.005</v>
      </c>
      <c r="C18" s="137">
        <v>167.434</v>
      </c>
      <c r="D18" s="137">
        <f>SUM(B18:C18)</f>
        <v>975.43899999999996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899.34899999999993</v>
      </c>
      <c r="C19" s="138">
        <f>SUM(C17:C18)</f>
        <v>757.72500000000002</v>
      </c>
      <c r="D19" s="138">
        <f>SUM(D17:D18)</f>
        <v>1657.0740000000001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31</v>
      </c>
      <c r="C22" s="139">
        <v>42</v>
      </c>
      <c r="D22" s="139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138173082</v>
      </c>
      <c r="C26" s="132">
        <v>1469419381</v>
      </c>
      <c r="D26" s="134">
        <f>SUM(B26:C26)</f>
        <v>1607592463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1182875689</v>
      </c>
      <c r="C27" s="133">
        <v>331905669</v>
      </c>
      <c r="D27" s="134">
        <f>SUM(B27:C27)</f>
        <v>1514781358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1321048771</v>
      </c>
      <c r="C28" s="134">
        <f>SUM(C26:C27)</f>
        <v>1801325050</v>
      </c>
      <c r="D28" s="134">
        <f>SUM(D26:D27)</f>
        <v>3122373821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338377080</v>
      </c>
      <c r="C30" s="132">
        <v>3759311897</v>
      </c>
      <c r="D30" s="132">
        <f>SUM(B30:C30)</f>
        <v>4097688977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2912847277</v>
      </c>
      <c r="C31" s="133">
        <v>804647452</v>
      </c>
      <c r="D31" s="133">
        <f>SUM(B31:C31)</f>
        <v>3717494729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3251224357</v>
      </c>
      <c r="C32" s="134">
        <f>SUM(C30:C31)</f>
        <v>4563959349</v>
      </c>
      <c r="D32" s="134">
        <f>SUM(D30:D31)</f>
        <v>7815183706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9634</v>
      </c>
      <c r="C38" s="131">
        <v>0.28999999999999998</v>
      </c>
      <c r="D38" s="130">
        <v>37016</v>
      </c>
      <c r="E38" s="131">
        <v>0.31</v>
      </c>
      <c r="F38" s="130">
        <v>23742</v>
      </c>
      <c r="G38" s="142">
        <v>0.71</v>
      </c>
      <c r="H38" s="130">
        <v>83009</v>
      </c>
      <c r="I38" s="131">
        <v>0.69</v>
      </c>
      <c r="J38" s="130">
        <v>33376</v>
      </c>
      <c r="K38" s="118">
        <f>J38/J45</f>
        <v>0.91306013021830712</v>
      </c>
      <c r="L38" s="130">
        <v>125502</v>
      </c>
      <c r="M38" s="119">
        <f>L38/L45</f>
        <v>0.15608109620660579</v>
      </c>
      <c r="N38" s="3"/>
      <c r="O38" s="2"/>
    </row>
    <row r="39" spans="1:15" ht="15.75" x14ac:dyDescent="0.2">
      <c r="A39" s="14" t="s">
        <v>47</v>
      </c>
      <c r="B39" s="130">
        <v>1246</v>
      </c>
      <c r="C39" s="131">
        <v>0.55000000000000004</v>
      </c>
      <c r="D39" s="130">
        <v>64203</v>
      </c>
      <c r="E39" s="131">
        <v>0.59</v>
      </c>
      <c r="F39" s="130">
        <v>1007</v>
      </c>
      <c r="G39" s="131">
        <v>0.45</v>
      </c>
      <c r="H39" s="130">
        <v>45102</v>
      </c>
      <c r="I39" s="131">
        <v>0.41</v>
      </c>
      <c r="J39" s="130">
        <v>2253</v>
      </c>
      <c r="K39" s="118">
        <f>J39/J45</f>
        <v>6.1634841604202004E-2</v>
      </c>
      <c r="L39" s="130">
        <v>114076</v>
      </c>
      <c r="M39" s="119">
        <f>L39/L45</f>
        <v>0.14187110269848099</v>
      </c>
      <c r="N39" s="3"/>
      <c r="O39" s="2"/>
    </row>
    <row r="40" spans="1:15" ht="15.75" x14ac:dyDescent="0.2">
      <c r="A40" s="14" t="s">
        <v>48</v>
      </c>
      <c r="B40" s="130">
        <v>310</v>
      </c>
      <c r="C40" s="131">
        <v>0.72</v>
      </c>
      <c r="D40" s="130">
        <v>43124</v>
      </c>
      <c r="E40" s="131">
        <v>0.73</v>
      </c>
      <c r="F40" s="130">
        <v>121</v>
      </c>
      <c r="G40" s="131">
        <v>0.28000000000000003</v>
      </c>
      <c r="H40" s="130">
        <v>16241</v>
      </c>
      <c r="I40" s="131">
        <v>0.27</v>
      </c>
      <c r="J40" s="130">
        <v>431</v>
      </c>
      <c r="K40" s="118">
        <f>J40/J45</f>
        <v>1.1790775291349784E-2</v>
      </c>
      <c r="L40" s="130">
        <v>62670</v>
      </c>
      <c r="M40" s="119">
        <f>L40/L45</f>
        <v>7.7939812108715284E-2</v>
      </c>
      <c r="N40" s="3"/>
      <c r="O40" s="2"/>
    </row>
    <row r="41" spans="1:15" ht="15.75" x14ac:dyDescent="0.2">
      <c r="A41" s="14" t="s">
        <v>49</v>
      </c>
      <c r="B41" s="130">
        <v>131</v>
      </c>
      <c r="C41" s="131">
        <v>0.84</v>
      </c>
      <c r="D41" s="130">
        <v>32567</v>
      </c>
      <c r="E41" s="131">
        <v>0.84</v>
      </c>
      <c r="F41" s="130">
        <v>25</v>
      </c>
      <c r="G41" s="131">
        <v>0.16</v>
      </c>
      <c r="H41" s="130">
        <v>6115</v>
      </c>
      <c r="I41" s="131">
        <v>0.16</v>
      </c>
      <c r="J41" s="130">
        <v>156</v>
      </c>
      <c r="K41" s="118">
        <f>J41/J45</f>
        <v>4.2676588061498055E-3</v>
      </c>
      <c r="L41" s="130">
        <v>41816</v>
      </c>
      <c r="M41" s="119">
        <f>L41/L45</f>
        <v>5.2004646292293573E-2</v>
      </c>
      <c r="N41" s="3"/>
      <c r="O41" s="2"/>
    </row>
    <row r="42" spans="1:15" ht="15.75" x14ac:dyDescent="0.2">
      <c r="A42" s="14" t="s">
        <v>50</v>
      </c>
      <c r="B42" s="130">
        <v>92</v>
      </c>
      <c r="C42" s="131">
        <v>0.93</v>
      </c>
      <c r="D42" s="130">
        <v>32279</v>
      </c>
      <c r="E42" s="131">
        <v>0.93</v>
      </c>
      <c r="F42" s="130">
        <v>7</v>
      </c>
      <c r="G42" s="131">
        <v>7.0000000000000007E-2</v>
      </c>
      <c r="H42" s="130">
        <v>2306</v>
      </c>
      <c r="I42" s="131">
        <v>7.0000000000000007E-2</v>
      </c>
      <c r="J42" s="130">
        <v>99</v>
      </c>
      <c r="K42" s="118">
        <f>J42/J45</f>
        <v>2.7083219346719922E-3</v>
      </c>
      <c r="L42" s="130">
        <v>34714</v>
      </c>
      <c r="M42" s="119">
        <f>L42/L45</f>
        <v>4.3172213779191677E-2</v>
      </c>
      <c r="N42" s="3"/>
      <c r="O42" s="2"/>
    </row>
    <row r="43" spans="1:15" ht="15.75" x14ac:dyDescent="0.2">
      <c r="A43" s="14" t="s">
        <v>51</v>
      </c>
      <c r="B43" s="130">
        <v>50</v>
      </c>
      <c r="C43" s="131">
        <v>0.91</v>
      </c>
      <c r="D43" s="130">
        <v>22295</v>
      </c>
      <c r="E43" s="131">
        <v>0.91</v>
      </c>
      <c r="F43" s="130">
        <v>5</v>
      </c>
      <c r="G43" s="131">
        <v>0.09</v>
      </c>
      <c r="H43" s="130">
        <v>2291</v>
      </c>
      <c r="I43" s="131">
        <v>0.09</v>
      </c>
      <c r="J43" s="130">
        <v>55</v>
      </c>
      <c r="K43" s="118">
        <f>J43/J45</f>
        <v>1.5046232970399955E-3</v>
      </c>
      <c r="L43" s="130">
        <v>24922</v>
      </c>
      <c r="M43" s="119">
        <f>L43/L45</f>
        <v>3.0994351322377569E-2</v>
      </c>
      <c r="N43" s="3"/>
      <c r="O43" s="2"/>
    </row>
    <row r="44" spans="1:15" ht="15.75" x14ac:dyDescent="0.2">
      <c r="A44" s="14" t="s">
        <v>52</v>
      </c>
      <c r="B44" s="130">
        <v>168</v>
      </c>
      <c r="C44" s="131">
        <v>0.91</v>
      </c>
      <c r="D44" s="130">
        <v>358804</v>
      </c>
      <c r="E44" s="131">
        <v>0.97</v>
      </c>
      <c r="F44" s="130">
        <v>16</v>
      </c>
      <c r="G44" s="131">
        <v>0.09</v>
      </c>
      <c r="H44" s="130">
        <v>12338</v>
      </c>
      <c r="I44" s="131">
        <v>0.03</v>
      </c>
      <c r="J44" s="130">
        <v>184</v>
      </c>
      <c r="K44" s="118">
        <f>J44/J45</f>
        <v>5.0336488482792584E-3</v>
      </c>
      <c r="L44" s="130">
        <v>400382</v>
      </c>
      <c r="M44" s="119">
        <f>L44/L45</f>
        <v>0.49793677759233512</v>
      </c>
      <c r="N44" s="3"/>
      <c r="O44" s="2"/>
    </row>
    <row r="45" spans="1:15" ht="15.75" x14ac:dyDescent="0.25">
      <c r="A45" s="14" t="s">
        <v>4</v>
      </c>
      <c r="B45" s="135">
        <v>11631</v>
      </c>
      <c r="C45" s="131">
        <v>0.32</v>
      </c>
      <c r="D45" s="135">
        <v>590288</v>
      </c>
      <c r="E45" s="131">
        <v>0.78</v>
      </c>
      <c r="F45" s="135">
        <v>24923</v>
      </c>
      <c r="G45" s="131">
        <v>0.68</v>
      </c>
      <c r="H45" s="135">
        <v>167402</v>
      </c>
      <c r="I45" s="131">
        <v>0.22</v>
      </c>
      <c r="J45" s="135">
        <v>36554</v>
      </c>
      <c r="K45" s="118">
        <f>J45/J45</f>
        <v>1</v>
      </c>
      <c r="L45" s="135">
        <v>804082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5" t="s">
        <v>66</v>
      </c>
      <c r="B51" s="145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6" t="s">
        <v>36</v>
      </c>
      <c r="B52" s="146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0.20599999999999999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0.38900000000000001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0.34499999999999997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5.8999999999999997E-2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1.2999999999999999E-2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4.0000000000000001E-3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3.1E-2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37</v>
      </c>
      <c r="C7" s="84">
        <f>'Current Month '!C7-'Previous Month '!C7</f>
        <v>11</v>
      </c>
      <c r="D7" s="84">
        <f>'Current Month '!D7-'Previous Month '!D7</f>
        <v>48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249</v>
      </c>
      <c r="C8" s="84">
        <f>'Current Month '!C8-'Previous Month '!C8</f>
        <v>48</v>
      </c>
      <c r="D8" s="84">
        <f>'Current Month '!D8-'Previous Month '!D8</f>
        <v>297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286</v>
      </c>
      <c r="C9" s="84">
        <f>'Current Month '!C9-'Previous Month '!C9</f>
        <v>59</v>
      </c>
      <c r="D9" s="84">
        <f>'Current Month '!D9-'Previous Month '!D9</f>
        <v>345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6910932</v>
      </c>
      <c r="C12" s="84">
        <f>'Current Month '!C12-'Previous Month '!C12</f>
        <v>64590625</v>
      </c>
      <c r="D12" s="84">
        <f>'Current Month '!D12-'Previous Month '!D12</f>
        <v>71501557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66771042</v>
      </c>
      <c r="C13" s="84">
        <f>'Current Month '!C13-'Previous Month '!C13</f>
        <v>9477121</v>
      </c>
      <c r="D13" s="84">
        <f>'Current Month '!D13-'Previous Month '!D13</f>
        <v>76248163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73681974</v>
      </c>
      <c r="C14" s="84">
        <f>'Current Month '!C14-'Previous Month '!C14</f>
        <v>74067746</v>
      </c>
      <c r="D14" s="84">
        <f>'Current Month '!D14-'Previous Month '!D14</f>
        <v>147749720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-3.0000000000001137E-2</v>
      </c>
      <c r="C17" s="84">
        <f>'Current Month '!C17-'Previous Month '!C17</f>
        <v>0.45699999999999363</v>
      </c>
      <c r="D17" s="84">
        <f>'Current Month '!D17-'Previous Month '!D17</f>
        <v>0.42700000000002092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0.61800000000005184</v>
      </c>
      <c r="C18" s="84">
        <f>'Current Month '!C18-'Previous Month '!C18</f>
        <v>0.15999999999999659</v>
      </c>
      <c r="D18" s="84">
        <f>'Current Month '!D18-'Previous Month '!D18</f>
        <v>0.7780000000001337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0.58800000000007913</v>
      </c>
      <c r="C19" s="84">
        <f>'Current Month '!C19-'Previous Month '!C19</f>
        <v>0.61700000000007549</v>
      </c>
      <c r="D19" s="84">
        <f>'Current Month '!D19-'Previous Month '!D19</f>
        <v>1.2049999999999272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26788522</v>
      </c>
      <c r="C26" s="84">
        <f>'Current Month '!C26-'Previous Month '!C26</f>
        <v>351837352</v>
      </c>
      <c r="D26" s="84">
        <f>'Current Month '!D26-'Previous Month '!D26</f>
        <v>378625874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231016948</v>
      </c>
      <c r="C27" s="84">
        <f>'Current Month '!C27-'Previous Month '!C27</f>
        <v>69762981</v>
      </c>
      <c r="D27" s="84">
        <f>'Current Month '!D27-'Previous Month '!D27</f>
        <v>300779929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257805470</v>
      </c>
      <c r="C28" s="84">
        <f>'Current Month '!C28-'Previous Month '!C28</f>
        <v>421600333</v>
      </c>
      <c r="D28" s="84">
        <f>'Current Month '!D28-'Previous Month '!D28</f>
        <v>679405803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585793</v>
      </c>
      <c r="C30" s="84">
        <f>'Current Month '!C30-'Previous Month '!C30</f>
        <v>52944940</v>
      </c>
      <c r="D30" s="84">
        <f>'Current Month '!D30-'Previous Month '!D30</f>
        <v>53530733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10327956</v>
      </c>
      <c r="C31" s="84">
        <f>'Current Month '!C31-'Previous Month '!C31</f>
        <v>7850895</v>
      </c>
      <c r="D31" s="84">
        <f>'Current Month '!D31-'Previous Month '!D31</f>
        <v>18178851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10913749</v>
      </c>
      <c r="C32" s="84">
        <f>'Current Month '!C32-'Previous Month '!C32</f>
        <v>60795835</v>
      </c>
      <c r="D32" s="84">
        <f>'Current Month '!D32-'Previous Month '!D32</f>
        <v>71709584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1.177031970733259E-3</v>
      </c>
      <c r="C7" s="108">
        <f>Difference!C7/'Previous Month '!C7</f>
        <v>9.2795680782858112E-4</v>
      </c>
      <c r="D7" s="108">
        <f>Difference!D7/'Previous Month '!D7</f>
        <v>1.1088267227240176E-3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9.5243923896662255E-4</v>
      </c>
      <c r="C8" s="108">
        <f>Difference!C8/'Previous Month '!C8</f>
        <v>1.9393939393939393E-3</v>
      </c>
      <c r="D8" s="108">
        <f>Difference!D8/'Previous Month '!D8</f>
        <v>1.0377938668828445E-3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9.7654582765673394E-4</v>
      </c>
      <c r="C9" s="108">
        <f>Difference!C9/'Previous Month '!C9</f>
        <v>1.6118456999235056E-3</v>
      </c>
      <c r="D9" s="108">
        <f>Difference!D9/'Previous Month '!D9</f>
        <v>1.047126775183399E-3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0.3476745420345223</v>
      </c>
      <c r="C12" s="108">
        <f>Difference!C12/'Previous Month '!C12</f>
        <v>0.22486113479719474</v>
      </c>
      <c r="D12" s="108">
        <f>Difference!D12/'Previous Month '!D12</f>
        <v>0.23280982013547302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0.40653093660672429</v>
      </c>
      <c r="C13" s="108">
        <f>Difference!C13/'Previous Month '!C13</f>
        <v>0.15720304894049783</v>
      </c>
      <c r="D13" s="108">
        <f>Difference!D13/'Previous Month '!D13</f>
        <v>0.33958741944781212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0.40017692255854193</v>
      </c>
      <c r="C14" s="108">
        <f>Difference!C14/'Previous Month '!C14</f>
        <v>0.21312460693074517</v>
      </c>
      <c r="D14" s="108">
        <f>Difference!D14/'Previous Month '!D14</f>
        <v>0.27790469200744572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-3.2842879663690159E-4</v>
      </c>
      <c r="C17" s="108">
        <f>Difference!C17/'Previous Month '!C17</f>
        <v>7.7419442275080189E-4</v>
      </c>
      <c r="D17" s="108">
        <f>Difference!D17/'Previous Month '!D17</f>
        <v>6.2643496886166487E-4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7.648467521860036E-4</v>
      </c>
      <c r="C18" s="108">
        <f>Difference!C18/'Previous Month '!C18</f>
        <v>9.5560041568616043E-4</v>
      </c>
      <c r="D18" s="108">
        <f>Difference!D18/'Previous Month '!D18</f>
        <v>7.9758959811954795E-4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6.5380625318989531E-4</v>
      </c>
      <c r="C19" s="108">
        <f>Difference!C19/'Previous Month '!C19</f>
        <v>8.1427958692147605E-4</v>
      </c>
      <c r="D19" s="108">
        <f>Difference!D19/'Previous Month '!D19</f>
        <v>7.2718538822039765E-4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0.19387656128275405</v>
      </c>
      <c r="C26" s="108">
        <f>Difference!C26/'Previous Month '!C26</f>
        <v>0.23943971105142242</v>
      </c>
      <c r="D26" s="108">
        <f>Difference!D26/'Previous Month '!D26</f>
        <v>0.23552354387966548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0.19530112094475552</v>
      </c>
      <c r="C27" s="108">
        <f>Difference!C27/'Previous Month '!C27</f>
        <v>0.21018918179430071</v>
      </c>
      <c r="D27" s="108">
        <f>Difference!D27/'Previous Month '!D27</f>
        <v>0.19856326288377785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0.19515212129893425</v>
      </c>
      <c r="C28" s="108">
        <f>Difference!C28/'Previous Month '!C28</f>
        <v>0.234050113831482</v>
      </c>
      <c r="D28" s="108">
        <f>Difference!D28/'Previous Month '!D28</f>
        <v>0.21759271693560617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1.731184038824379E-3</v>
      </c>
      <c r="C30" s="108">
        <f>Difference!C30/'Previous Month '!C30</f>
        <v>1.4083678463138703E-2</v>
      </c>
      <c r="D30" s="108">
        <f>Difference!D30/'Previous Month '!D30</f>
        <v>1.306363984686581E-2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3.5456565407840294E-3</v>
      </c>
      <c r="C31" s="108">
        <f>Difference!C31/'Previous Month '!C31</f>
        <v>9.7569376258958198E-3</v>
      </c>
      <c r="D31" s="108">
        <f>Difference!D31/'Previous Month '!D31</f>
        <v>4.8900811770323828E-3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3.356812019601882E-3</v>
      </c>
      <c r="C32" s="108">
        <f>Difference!C32/'Previous Month '!C32</f>
        <v>1.3320853748033679E-2</v>
      </c>
      <c r="D32" s="108">
        <f>Difference!D32/'Previous Month '!D32</f>
        <v>9.175674775878391E-3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H24" sqref="H2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0.10735617676655694</v>
      </c>
      <c r="C7" s="110">
        <f>'Current Month '!C7/'Current Month '!C9</f>
        <v>0.32362327141805092</v>
      </c>
      <c r="D7" s="110">
        <f>'Current Month '!D7/'Current Month '!D9</f>
        <v>0.13139670970050149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0.89264382323344305</v>
      </c>
      <c r="C8" s="110">
        <f>'Current Month '!C8/'Current Month '!C9</f>
        <v>0.67637672858194908</v>
      </c>
      <c r="D8" s="110">
        <f>'Current Month '!D8/'Current Month '!D9</f>
        <v>0.86860329029949856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0.10390982782483242</v>
      </c>
      <c r="C12" s="110">
        <f>'Current Month '!C12/'Current Month '!C14</f>
        <v>0.83452816437884547</v>
      </c>
      <c r="D12" s="110">
        <f>'Current Month '!D12/'Current Month '!D14</f>
        <v>0.55728972629926155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0.89609017217516762</v>
      </c>
      <c r="C13" s="112">
        <f>'Current Month '!C13/'Current Month '!C14</f>
        <v>0.1654718356211545</v>
      </c>
      <c r="D13" s="112">
        <f>'Current Month '!D13/'Current Month '!D14</f>
        <v>0.44271027370073845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0.1014671026971888</v>
      </c>
      <c r="C17" s="110">
        <f>'Current Month '!C17/'Current Month '!C19</f>
        <v>0.77899944879750826</v>
      </c>
      <c r="D17" s="110">
        <f>'Current Month '!D17/'Current Month '!D19</f>
        <v>0.41130714433457821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0.89853289730281127</v>
      </c>
      <c r="C18" s="112">
        <f>'Current Month '!C18/'Current Month '!C19</f>
        <v>0.22100055120249171</v>
      </c>
      <c r="D18" s="112">
        <f>'Current Month '!D18/'Current Month '!D19</f>
        <v>0.58869285566542184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31</v>
      </c>
      <c r="C22" s="113">
        <f>'Previous Month '!C22</f>
        <v>42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0.10448184494568552</v>
      </c>
      <c r="C26" s="110">
        <f>'Current Month '!C26/'Current Month '!C28</f>
        <v>0.81930628303055375</v>
      </c>
      <c r="D26" s="110">
        <f>'Current Month '!D26/'Current Month '!D28</f>
        <v>0.52244436380828996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0.89551815505431442</v>
      </c>
      <c r="C27" s="112">
        <f>'Current Month '!C27/'Current Month '!C28</f>
        <v>0.18069371696944631</v>
      </c>
      <c r="D27" s="112">
        <f>'Current Month '!D27/'Current Month '!D28</f>
        <v>0.47755563619170999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0.10390819210767038</v>
      </c>
      <c r="C30" s="110">
        <f>'Current Month '!C30/'Current Month '!C32</f>
        <v>0.82431538218261713</v>
      </c>
      <c r="D30" s="110">
        <f>'Current Month '!D30/'Current Month '!D32</f>
        <v>0.52634409486222422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0.89609180789232967</v>
      </c>
      <c r="C31" s="110">
        <f>'Current Month '!C31/'Current Month '!C32</f>
        <v>0.17568461781738282</v>
      </c>
      <c r="D31" s="110">
        <f>'Current Month '!D31/'Current Month '!D32</f>
        <v>0.47365590513777572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9590</v>
      </c>
      <c r="C38" s="131">
        <v>0.28999999999999998</v>
      </c>
      <c r="D38" s="130">
        <v>36444</v>
      </c>
      <c r="E38" s="131">
        <v>0.28999999999999998</v>
      </c>
      <c r="F38" s="130">
        <v>23512</v>
      </c>
      <c r="G38" s="142">
        <v>0.71</v>
      </c>
      <c r="H38" s="130">
        <v>88270</v>
      </c>
      <c r="I38" s="131">
        <v>0.71</v>
      </c>
      <c r="J38" s="130">
        <v>33102</v>
      </c>
      <c r="K38" s="118">
        <f>J38/J45</f>
        <v>0.90854696162924742</v>
      </c>
      <c r="L38" s="130">
        <v>124714</v>
      </c>
      <c r="M38" s="119">
        <f>L38/L45</f>
        <v>0.15536851966742163</v>
      </c>
      <c r="N38" s="5"/>
      <c r="O38" s="64"/>
    </row>
    <row r="39" spans="1:15" ht="15.75" x14ac:dyDescent="0.2">
      <c r="A39" s="14" t="s">
        <v>47</v>
      </c>
      <c r="B39" s="130">
        <v>1273</v>
      </c>
      <c r="C39" s="131">
        <v>0.54</v>
      </c>
      <c r="D39" s="130">
        <v>65716</v>
      </c>
      <c r="E39" s="131">
        <v>0.57999999999999996</v>
      </c>
      <c r="F39" s="130">
        <v>1074</v>
      </c>
      <c r="G39" s="131">
        <v>0.46</v>
      </c>
      <c r="H39" s="130">
        <v>48319</v>
      </c>
      <c r="I39" s="131">
        <v>0.42</v>
      </c>
      <c r="J39" s="130">
        <v>2347</v>
      </c>
      <c r="K39" s="118">
        <f>J39/J45</f>
        <v>6.441785145742987E-2</v>
      </c>
      <c r="L39" s="130">
        <v>114035</v>
      </c>
      <c r="M39" s="119">
        <f>L39/L45</f>
        <v>0.14206463701167812</v>
      </c>
      <c r="N39" s="5"/>
      <c r="O39" s="64"/>
    </row>
    <row r="40" spans="1:15" ht="15.75" x14ac:dyDescent="0.2">
      <c r="A40" s="14" t="s">
        <v>48</v>
      </c>
      <c r="B40" s="130">
        <v>321</v>
      </c>
      <c r="C40" s="131">
        <v>0.71</v>
      </c>
      <c r="D40" s="130">
        <v>44922</v>
      </c>
      <c r="E40" s="131">
        <v>0.72</v>
      </c>
      <c r="F40" s="130">
        <v>132</v>
      </c>
      <c r="G40" s="131">
        <v>0.28999999999999998</v>
      </c>
      <c r="H40" s="130">
        <v>17643</v>
      </c>
      <c r="I40" s="131">
        <v>0.28000000000000003</v>
      </c>
      <c r="J40" s="130">
        <v>453</v>
      </c>
      <c r="K40" s="118">
        <f>J40/J45</f>
        <v>1.2433441291101717E-2</v>
      </c>
      <c r="L40" s="130">
        <v>62565</v>
      </c>
      <c r="M40" s="119">
        <f>L40/L45</f>
        <v>7.7943385930947878E-2</v>
      </c>
      <c r="N40" s="5"/>
      <c r="O40" s="64"/>
    </row>
    <row r="41" spans="1:15" ht="15.75" x14ac:dyDescent="0.2">
      <c r="A41" s="14" t="s">
        <v>49</v>
      </c>
      <c r="B41" s="130">
        <v>141</v>
      </c>
      <c r="C41" s="131">
        <v>0.83</v>
      </c>
      <c r="D41" s="130">
        <v>34858</v>
      </c>
      <c r="E41" s="131">
        <v>0.83</v>
      </c>
      <c r="F41" s="130">
        <v>29</v>
      </c>
      <c r="G41" s="131">
        <v>0.17</v>
      </c>
      <c r="H41" s="130">
        <v>6957</v>
      </c>
      <c r="I41" s="131">
        <v>0.17</v>
      </c>
      <c r="J41" s="130">
        <v>170</v>
      </c>
      <c r="K41" s="118">
        <f>J41/J45</f>
        <v>4.6659713454465608E-3</v>
      </c>
      <c r="L41" s="130">
        <v>41815</v>
      </c>
      <c r="M41" s="119">
        <f>L41/L45</f>
        <v>5.2093066134461526E-2</v>
      </c>
      <c r="N41" s="5"/>
      <c r="O41" s="64"/>
    </row>
    <row r="42" spans="1:15" ht="15.75" x14ac:dyDescent="0.2">
      <c r="A42" s="14" t="s">
        <v>50</v>
      </c>
      <c r="B42" s="130">
        <v>94</v>
      </c>
      <c r="C42" s="131">
        <v>0.95</v>
      </c>
      <c r="D42" s="130">
        <v>32923</v>
      </c>
      <c r="E42" s="131">
        <v>0.95</v>
      </c>
      <c r="F42" s="130">
        <v>5</v>
      </c>
      <c r="G42" s="131">
        <v>0.05</v>
      </c>
      <c r="H42" s="130">
        <v>1791</v>
      </c>
      <c r="I42" s="131">
        <v>0.05</v>
      </c>
      <c r="J42" s="130">
        <v>99</v>
      </c>
      <c r="K42" s="118">
        <f>J42/J45</f>
        <v>2.7172421364659383E-3</v>
      </c>
      <c r="L42" s="130">
        <v>34714</v>
      </c>
      <c r="M42" s="119">
        <f>L42/L45</f>
        <v>4.3246650670613354E-2</v>
      </c>
      <c r="N42" s="5"/>
      <c r="O42" s="64"/>
    </row>
    <row r="43" spans="1:15" ht="15.75" x14ac:dyDescent="0.2">
      <c r="A43" s="14" t="s">
        <v>51</v>
      </c>
      <c r="B43" s="130">
        <v>53</v>
      </c>
      <c r="C43" s="131">
        <v>0.93</v>
      </c>
      <c r="D43" s="130">
        <v>23507</v>
      </c>
      <c r="E43" s="131">
        <v>0.93</v>
      </c>
      <c r="F43" s="130">
        <v>4</v>
      </c>
      <c r="G43" s="131">
        <v>7.0000000000000007E-2</v>
      </c>
      <c r="H43" s="130">
        <v>1845</v>
      </c>
      <c r="I43" s="131">
        <v>7.0000000000000007E-2</v>
      </c>
      <c r="J43" s="130">
        <v>57</v>
      </c>
      <c r="K43" s="118">
        <f>J43/J45</f>
        <v>1.5644727452379646E-3</v>
      </c>
      <c r="L43" s="130">
        <v>25352</v>
      </c>
      <c r="M43" s="119">
        <f>L43/L45</f>
        <v>3.1583484697856476E-2</v>
      </c>
      <c r="N43" s="5"/>
      <c r="O43" s="64"/>
    </row>
    <row r="44" spans="1:15" ht="15.75" x14ac:dyDescent="0.2">
      <c r="A44" s="14" t="s">
        <v>52</v>
      </c>
      <c r="B44" s="130">
        <v>189</v>
      </c>
      <c r="C44" s="131">
        <v>0.92</v>
      </c>
      <c r="D44" s="130">
        <v>384249</v>
      </c>
      <c r="E44" s="131">
        <v>0.96</v>
      </c>
      <c r="F44" s="130">
        <v>17</v>
      </c>
      <c r="G44" s="131">
        <v>0.08</v>
      </c>
      <c r="H44" s="130">
        <v>15254</v>
      </c>
      <c r="I44" s="131">
        <v>0.04</v>
      </c>
      <c r="J44" s="130">
        <v>206</v>
      </c>
      <c r="K44" s="118">
        <f>J44/J45</f>
        <v>5.6540593950705383E-3</v>
      </c>
      <c r="L44" s="130">
        <v>399503</v>
      </c>
      <c r="M44" s="119">
        <f>L44/L45</f>
        <v>0.49770025588702105</v>
      </c>
      <c r="N44" s="5"/>
      <c r="O44" s="64"/>
    </row>
    <row r="45" spans="1:15" ht="15.75" x14ac:dyDescent="0.25">
      <c r="A45" s="14" t="s">
        <v>4</v>
      </c>
      <c r="B45" s="135">
        <v>11661</v>
      </c>
      <c r="C45" s="131">
        <v>0.32</v>
      </c>
      <c r="D45" s="135">
        <v>622619</v>
      </c>
      <c r="E45" s="131">
        <v>0.78</v>
      </c>
      <c r="F45" s="135">
        <v>24773</v>
      </c>
      <c r="G45" s="131">
        <v>0.68</v>
      </c>
      <c r="H45" s="135">
        <v>180079</v>
      </c>
      <c r="I45" s="131">
        <v>0.22</v>
      </c>
      <c r="J45" s="135">
        <v>36434</v>
      </c>
      <c r="K45" s="118">
        <f>J45/J45</f>
        <v>1</v>
      </c>
      <c r="L45" s="135">
        <v>802698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2022-01-12T17:40:02Z</dcterms:modified>
</cp:coreProperties>
</file>