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1\Differences\"/>
    </mc:Choice>
  </mc:AlternateContent>
  <xr:revisionPtr revIDLastSave="0" documentId="13_ncr:1_{BBEDB070-9C4F-4E0F-ACF0-E2F10FFE816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/>
  <c r="B32" i="2"/>
  <c r="D31" i="2"/>
  <c r="D30" i="2"/>
  <c r="D32" i="2" s="1"/>
  <c r="C28" i="2"/>
  <c r="B28" i="2"/>
  <c r="D27" i="2"/>
  <c r="D28" i="2" s="1"/>
  <c r="D26" i="2"/>
  <c r="C19" i="2"/>
  <c r="B19" i="2"/>
  <c r="D18" i="2"/>
  <c r="D19" i="2" s="1"/>
  <c r="D17" i="2"/>
  <c r="C14" i="2"/>
  <c r="B14" i="2"/>
  <c r="D13" i="2"/>
  <c r="D12" i="2"/>
  <c r="D14" i="2" s="1"/>
  <c r="D9" i="2"/>
  <c r="C9" i="2"/>
  <c r="B9" i="2"/>
  <c r="D8" i="2"/>
  <c r="D7" i="2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<sst xmlns="http://schemas.openxmlformats.org/spreadsheetml/2006/main" count="268" uniqueCount="70">
  <si>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</si>
  <si>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</si>
  <si>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</si>
  <si>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</si>
  <si>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</si>
  <si>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</si>
  <si>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</si>
  <si>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</si>
  <si>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</si>
  <si>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</si>
  <si>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</si>
  <si>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</si>
  <si>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</si>
  <si>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</si>
  <si>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</si>
  <si>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</si>
  <si>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</si>
  <si>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</si>
  <si>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</si>
  <si>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</si>
  <si>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</si>
  <si>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</si>
  <si>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</si>
  <si>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</si>
  <si>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</si>
  <si>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</si>
  <si>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</si>
  <si>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</si>
  <si>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</si>
  <si>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</si>
  <si>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</si>
  <si>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</si>
  <si>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</si>
  <si>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</si>
  <si>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</si>
  <si>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</si>
  <si>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</si>
  <si>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</si>
  <si>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</si>
  <si>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</si>
  <si>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</si>
  <si>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</si>
  <si>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</si>
  <si>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</si>
  <si>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</si>
  <si>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</si>
  <si>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</si>
  <si>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</si>
  <si>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</si>
  <si>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</si>
  <si>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</si>
  <si>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</si>
  <si>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</si>
  <si>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</si>
  <si>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</si>
  <si>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</si>
  <si>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</si>
  <si>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</si>
  <si>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</si>
  <si>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</si>
  <si>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</si>
  <si>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</si>
  <si>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</si>
  <si>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</si>
  <si>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</si>
  <si>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</si>
  <si>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</si>
  <si>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</si>
  <si>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April 30, 2021) April 2021 REPORT</t>
  </si>
  <si>
    <t>(As of May 28, 2021) May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</si>
</sst>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7" workbookViewId="0">
      <selection activeCell="L38" sqref="L38:L45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4">
        <v>31435</v>
      </c>
      <c r="C7" s="134">
        <v>11854</v>
      </c>
      <c r="D7" s="134">
        <f>SUM(B7:C7)</f>
        <v>43289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5">
        <v>261434</v>
      </c>
      <c r="C8" s="135">
        <v>24750</v>
      </c>
      <c r="D8" s="135">
        <f>SUM(B8:C8)</f>
        <v>286184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6">
        <f>SUM(B7:B8)</f>
        <v>292869</v>
      </c>
      <c r="C9" s="136">
        <f>SUM(C7:C8)</f>
        <v>36604</v>
      </c>
      <c r="D9" s="136">
        <f>SUM(D7:D8)</f>
        <v>329473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4">
        <v>19877590</v>
      </c>
      <c r="C12" s="134">
        <v>287246727</v>
      </c>
      <c r="D12" s="134">
        <f>SUM(B12:C12)</f>
        <v>307124317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5">
        <v>164245906</v>
      </c>
      <c r="C13" s="135">
        <v>60285860</v>
      </c>
      <c r="D13" s="135">
        <f>SUM(B13:C13)</f>
        <v>224531766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6">
        <f>SUM(B12:B13)</f>
        <v>184123496</v>
      </c>
      <c r="C14" s="136">
        <f>SUM(C12:C13)</f>
        <v>347532587</v>
      </c>
      <c r="D14" s="136">
        <f>SUM(D12:D13)</f>
        <v>531656083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8">
        <v>91.343999999999994</v>
      </c>
      <c r="C17" s="138">
        <v>590.29100000000005</v>
      </c>
      <c r="D17" s="138">
        <f>SUM(B17:C17)</f>
        <v>681.63499999999999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9">
        <v>808.005</v>
      </c>
      <c r="C18" s="139">
        <v>167.434</v>
      </c>
      <c r="D18" s="139">
        <f>SUM(B18:C18)</f>
        <v>975.43899999999996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0">
        <f>SUM(B17:B18)</f>
        <v>899.34899999999993</v>
      </c>
      <c r="C19" s="140">
        <f>SUM(C17:C18)</f>
        <v>757.72500000000002</v>
      </c>
      <c r="D19" s="140">
        <f>SUM(D17:D18)</f>
        <v>1657.0740000000001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1">
        <v>31</v>
      </c>
      <c r="C22" s="141">
        <v>42</v>
      </c>
      <c r="D22" s="141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4">
        <v>138173082</v>
      </c>
      <c r="C26" s="134">
        <v>1469419381</v>
      </c>
      <c r="D26" s="136">
        <f>SUM(B26:C26)</f>
        <v>1607592463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5">
        <v>1182875689</v>
      </c>
      <c r="C27" s="135">
        <v>331905669</v>
      </c>
      <c r="D27" s="136">
        <f>SUM(B27:C27)</f>
        <v>1514781358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6">
        <f>SUM(B26:B27)</f>
        <v>1321048771</v>
      </c>
      <c r="C28" s="136">
        <f>SUM(C26:C27)</f>
        <v>1801325050</v>
      </c>
      <c r="D28" s="136">
        <f>SUM(D26:D27)</f>
        <v>3122373821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4">
        <v>338377080</v>
      </c>
      <c r="C30" s="134">
        <v>3759311897</v>
      </c>
      <c r="D30" s="134">
        <f>SUM(B30:C30)</f>
        <v>4097688977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5">
        <v>2912847277</v>
      </c>
      <c r="C31" s="135">
        <v>804647452</v>
      </c>
      <c r="D31" s="135">
        <f>SUM(B31:C31)</f>
        <v>3717494729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6">
        <f>SUM(B30:B31)</f>
        <v>3251224357</v>
      </c>
      <c r="C32" s="136">
        <f>SUM(C30:C31)</f>
        <v>4563959349</v>
      </c>
      <c r="D32" s="136">
        <f>SUM(D30:D31)</f>
        <v>7815183706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2">
        <v>9634</v>
      </c>
      <c r="C38" s="133">
        <v>0.28999999999999998</v>
      </c>
      <c r="D38" s="132">
        <v>37016</v>
      </c>
      <c r="E38" s="133">
        <v>0.31</v>
      </c>
      <c r="F38" s="132">
        <v>23742</v>
      </c>
      <c r="G38" s="144">
        <v>0.71</v>
      </c>
      <c r="H38" s="132">
        <v>83009</v>
      </c>
      <c r="I38" s="133">
        <v>0.69</v>
      </c>
      <c r="J38" s="132">
        <v>33376</v>
      </c>
      <c r="K38" s="118">
        <f>J38/J45</f>
        <v>0.91306013021830712</v>
      </c>
      <c r="L38" s="132">
        <v>125502</v>
      </c>
      <c r="M38" s="119">
        <f>L38/L45</f>
        <v>0.15608109620660579</v>
      </c>
      <c r="N38" s="5"/>
      <c r="O38" s="64"/>
    </row>
    <row r="39" spans="1:15" ht="15.75" x14ac:dyDescent="0.2">
      <c r="A39" s="14" t="s">
        <v>47</v>
      </c>
      <c r="B39" s="132">
        <v>1246</v>
      </c>
      <c r="C39" s="133">
        <v>0.55000000000000004</v>
      </c>
      <c r="D39" s="132">
        <v>64203</v>
      </c>
      <c r="E39" s="133">
        <v>0.59</v>
      </c>
      <c r="F39" s="132">
        <v>1007</v>
      </c>
      <c r="G39" s="133">
        <v>0.45</v>
      </c>
      <c r="H39" s="132">
        <v>45102</v>
      </c>
      <c r="I39" s="133">
        <v>0.41</v>
      </c>
      <c r="J39" s="132">
        <v>2253</v>
      </c>
      <c r="K39" s="118">
        <f>J39/J45</f>
        <v>6.1634841604202004E-2</v>
      </c>
      <c r="L39" s="132">
        <v>114076</v>
      </c>
      <c r="M39" s="119">
        <f>L39/L45</f>
        <v>0.14187110269848099</v>
      </c>
      <c r="N39" s="5"/>
      <c r="O39" s="64"/>
    </row>
    <row r="40" spans="1:15" ht="15.75" x14ac:dyDescent="0.2">
      <c r="A40" s="14" t="s">
        <v>48</v>
      </c>
      <c r="B40" s="132">
        <v>310</v>
      </c>
      <c r="C40" s="133">
        <v>0.72</v>
      </c>
      <c r="D40" s="132">
        <v>43124</v>
      </c>
      <c r="E40" s="133">
        <v>0.73</v>
      </c>
      <c r="F40" s="132">
        <v>121</v>
      </c>
      <c r="G40" s="133">
        <v>0.28000000000000003</v>
      </c>
      <c r="H40" s="132">
        <v>16241</v>
      </c>
      <c r="I40" s="133">
        <v>0.27</v>
      </c>
      <c r="J40" s="132">
        <v>431</v>
      </c>
      <c r="K40" s="118">
        <f>J40/J45</f>
        <v>1.1790775291349784E-2</v>
      </c>
      <c r="L40" s="132">
        <v>62670</v>
      </c>
      <c r="M40" s="119">
        <f>L40/L45</f>
        <v>7.7939812108715284E-2</v>
      </c>
      <c r="N40" s="5"/>
      <c r="O40" s="64"/>
    </row>
    <row r="41" spans="1:15" ht="15.75" x14ac:dyDescent="0.2">
      <c r="A41" s="14" t="s">
        <v>49</v>
      </c>
      <c r="B41" s="132">
        <v>131</v>
      </c>
      <c r="C41" s="133">
        <v>0.84</v>
      </c>
      <c r="D41" s="132">
        <v>32567</v>
      </c>
      <c r="E41" s="133">
        <v>0.84</v>
      </c>
      <c r="F41" s="132">
        <v>25</v>
      </c>
      <c r="G41" s="133">
        <v>0.16</v>
      </c>
      <c r="H41" s="132">
        <v>6115</v>
      </c>
      <c r="I41" s="133">
        <v>0.16</v>
      </c>
      <c r="J41" s="132">
        <v>156</v>
      </c>
      <c r="K41" s="118">
        <f>J41/J45</f>
        <v>4.2676588061498055E-3</v>
      </c>
      <c r="L41" s="132">
        <v>41816</v>
      </c>
      <c r="M41" s="119">
        <f>L41/L45</f>
        <v>5.2004646292293573E-2</v>
      </c>
      <c r="N41" s="5"/>
      <c r="O41" s="64"/>
    </row>
    <row r="42" spans="1:15" ht="15.75" x14ac:dyDescent="0.2">
      <c r="A42" s="14" t="s">
        <v>50</v>
      </c>
      <c r="B42" s="132">
        <v>92</v>
      </c>
      <c r="C42" s="133">
        <v>0.93</v>
      </c>
      <c r="D42" s="132">
        <v>32279</v>
      </c>
      <c r="E42" s="133">
        <v>0.93</v>
      </c>
      <c r="F42" s="132">
        <v>7</v>
      </c>
      <c r="G42" s="133">
        <v>7.0000000000000007E-2</v>
      </c>
      <c r="H42" s="132">
        <v>2306</v>
      </c>
      <c r="I42" s="133">
        <v>7.0000000000000007E-2</v>
      </c>
      <c r="J42" s="132">
        <v>99</v>
      </c>
      <c r="K42" s="118">
        <f>J42/J45</f>
        <v>2.7083219346719922E-3</v>
      </c>
      <c r="L42" s="132">
        <v>34714</v>
      </c>
      <c r="M42" s="119">
        <f>L42/L45</f>
        <v>4.3172213779191677E-2</v>
      </c>
      <c r="N42" s="5"/>
      <c r="O42" s="64"/>
    </row>
    <row r="43" spans="1:15" ht="15.75" x14ac:dyDescent="0.2">
      <c r="A43" s="14" t="s">
        <v>51</v>
      </c>
      <c r="B43" s="132">
        <v>50</v>
      </c>
      <c r="C43" s="133">
        <v>0.91</v>
      </c>
      <c r="D43" s="132">
        <v>22295</v>
      </c>
      <c r="E43" s="133">
        <v>0.91</v>
      </c>
      <c r="F43" s="132">
        <v>5</v>
      </c>
      <c r="G43" s="133">
        <v>0.09</v>
      </c>
      <c r="H43" s="132">
        <v>2291</v>
      </c>
      <c r="I43" s="133">
        <v>0.09</v>
      </c>
      <c r="J43" s="132">
        <v>55</v>
      </c>
      <c r="K43" s="118">
        <f>J43/J45</f>
        <v>1.5046232970399955E-3</v>
      </c>
      <c r="L43" s="132">
        <v>24922</v>
      </c>
      <c r="M43" s="119">
        <f>L43/L45</f>
        <v>3.0994351322377569E-2</v>
      </c>
      <c r="N43" s="5"/>
      <c r="O43" s="64"/>
    </row>
    <row r="44" spans="1:15" ht="15.75" x14ac:dyDescent="0.2">
      <c r="A44" s="14" t="s">
        <v>52</v>
      </c>
      <c r="B44" s="132">
        <v>168</v>
      </c>
      <c r="C44" s="133">
        <v>0.91</v>
      </c>
      <c r="D44" s="132">
        <v>358804</v>
      </c>
      <c r="E44" s="133">
        <v>0.97</v>
      </c>
      <c r="F44" s="132">
        <v>16</v>
      </c>
      <c r="G44" s="133">
        <v>0.09</v>
      </c>
      <c r="H44" s="132">
        <v>12338</v>
      </c>
      <c r="I44" s="133">
        <v>0.03</v>
      </c>
      <c r="J44" s="132">
        <v>184</v>
      </c>
      <c r="K44" s="118">
        <f>J44/J45</f>
        <v>5.0336488482792584E-3</v>
      </c>
      <c r="L44" s="132">
        <v>400382</v>
      </c>
      <c r="M44" s="119">
        <f>L44/L45</f>
        <v>0.49793677759233512</v>
      </c>
      <c r="N44" s="5"/>
      <c r="O44" s="64"/>
    </row>
    <row r="45" spans="1:15" ht="15.75" x14ac:dyDescent="0.25">
      <c r="A45" s="14" t="s">
        <v>4</v>
      </c>
      <c r="B45" s="137">
        <v>11631</v>
      </c>
      <c r="C45" s="133">
        <v>0.32</v>
      </c>
      <c r="D45" s="137">
        <v>590288</v>
      </c>
      <c r="E45" s="133">
        <v>0.78</v>
      </c>
      <c r="F45" s="137">
        <v>24923</v>
      </c>
      <c r="G45" s="133">
        <v>0.68</v>
      </c>
      <c r="H45" s="137">
        <v>167402</v>
      </c>
      <c r="I45" s="133">
        <v>0.22</v>
      </c>
      <c r="J45" s="137">
        <v>36554</v>
      </c>
      <c r="K45" s="118">
        <f>J45/J45</f>
        <v>1</v>
      </c>
      <c r="L45" s="137">
        <v>804082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7" t="s">
        <v>66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2" workbookViewId="0">
      <selection activeCell="J54" sqref="J5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68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4">
        <v>31483</v>
      </c>
      <c r="C7" s="134">
        <v>11838</v>
      </c>
      <c r="D7" s="134">
        <f>SUM(B7:C7)</f>
        <v>43321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5">
        <v>261148</v>
      </c>
      <c r="C8" s="135">
        <v>24732</v>
      </c>
      <c r="D8" s="135">
        <f>SUM(B8:C8)</f>
        <v>285880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6">
        <f>SUM(B7:B8)</f>
        <v>292631</v>
      </c>
      <c r="C9" s="136">
        <f>SUM(C7:C8)</f>
        <v>36570</v>
      </c>
      <c r="D9" s="136">
        <f>SUM(D7:D8)</f>
        <v>329201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4">
        <v>20819406</v>
      </c>
      <c r="C12" s="134">
        <v>273670807</v>
      </c>
      <c r="D12" s="134">
        <f>SUM(B12:C12)</f>
        <v>294490213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5">
        <v>195881817</v>
      </c>
      <c r="C13" s="135">
        <v>59018624</v>
      </c>
      <c r="D13" s="135">
        <f>SUM(B13:C13)</f>
        <v>254900441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6">
        <f>SUM(B12:B13)</f>
        <v>216701223</v>
      </c>
      <c r="C14" s="136">
        <f>SUM(C12:C13)</f>
        <v>332689431</v>
      </c>
      <c r="D14" s="136">
        <f>SUM(D12:D13)</f>
        <v>549390654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8">
        <v>87.64</v>
      </c>
      <c r="C17" s="138">
        <v>622.50699999999995</v>
      </c>
      <c r="D17" s="138">
        <f>SUM(B17:C17)</f>
        <v>710.14699999999993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9">
        <v>764.82600000000002</v>
      </c>
      <c r="C18" s="139">
        <v>181.61799999999999</v>
      </c>
      <c r="D18" s="139">
        <f>SUM(B18:C18)</f>
        <v>946.44399999999996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0">
        <f>SUM(B17:B18)</f>
        <v>852.46600000000001</v>
      </c>
      <c r="C19" s="140">
        <f>SUM(C17:C18)</f>
        <v>804.125</v>
      </c>
      <c r="D19" s="140">
        <f>SUM(D17:D18)</f>
        <v>1656.5909999999999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1">
        <v>31</v>
      </c>
      <c r="C22" s="141">
        <v>42</v>
      </c>
      <c r="D22" s="141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4">
        <v>118295492</v>
      </c>
      <c r="C26" s="134">
        <v>1182172654</v>
      </c>
      <c r="D26" s="136">
        <f>SUM(B26:C26)</f>
        <v>1300468146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5">
        <v>1018629783</v>
      </c>
      <c r="C27" s="135">
        <v>271619809</v>
      </c>
      <c r="D27" s="136">
        <f>SUM(B27:C27)</f>
        <v>1290249592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6">
        <f>SUM(B26:B27)</f>
        <v>1136925275</v>
      </c>
      <c r="C28" s="136">
        <f>SUM(C26:C27)</f>
        <v>1453792463</v>
      </c>
      <c r="D28" s="136">
        <f>SUM(D26:D27)</f>
        <v>2590717738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4">
        <v>339672720</v>
      </c>
      <c r="C30" s="134">
        <v>3734763880</v>
      </c>
      <c r="D30" s="134">
        <f>SUM(B30:C30)</f>
        <v>4074436600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5">
        <v>2919712789</v>
      </c>
      <c r="C31" s="135">
        <v>792927351</v>
      </c>
      <c r="D31" s="135">
        <f>SUM(B31:C31)</f>
        <v>3712640140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6">
        <f>SUM(B30:B31)</f>
        <v>3259385509</v>
      </c>
      <c r="C32" s="136">
        <f>SUM(C30:C31)</f>
        <v>4527691231</v>
      </c>
      <c r="D32" s="136">
        <f>SUM(D30:D31)</f>
        <v>7787076740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2">
        <v>9546</v>
      </c>
      <c r="C38" s="133">
        <v>0.28999999999999998</v>
      </c>
      <c r="D38" s="132">
        <v>36616</v>
      </c>
      <c r="E38" s="133">
        <v>0.28999999999999998</v>
      </c>
      <c r="F38" s="132">
        <v>23618</v>
      </c>
      <c r="G38" s="144">
        <v>0.71</v>
      </c>
      <c r="H38" s="132">
        <v>88886</v>
      </c>
      <c r="I38" s="133">
        <v>0.71</v>
      </c>
      <c r="J38" s="132">
        <v>33164</v>
      </c>
      <c r="K38" s="130">
        <f>J38/J45</f>
        <v>0.90865252890569348</v>
      </c>
      <c r="L38" s="132">
        <v>125502</v>
      </c>
      <c r="M38" s="131">
        <f>L38/L45</f>
        <v>0.15608109620660579</v>
      </c>
      <c r="N38" s="3"/>
      <c r="O38" s="2"/>
    </row>
    <row r="39" spans="1:15" ht="15.75" x14ac:dyDescent="0.2">
      <c r="A39" s="14" t="s">
        <v>47</v>
      </c>
      <c r="B39" s="132">
        <v>1267</v>
      </c>
      <c r="C39" s="133">
        <v>0.54</v>
      </c>
      <c r="D39" s="132">
        <v>65386</v>
      </c>
      <c r="E39" s="133">
        <v>0.56999999999999995</v>
      </c>
      <c r="F39" s="132">
        <v>1081</v>
      </c>
      <c r="G39" s="133">
        <v>0.46</v>
      </c>
      <c r="H39" s="132">
        <v>48690</v>
      </c>
      <c r="I39" s="133">
        <v>0.43</v>
      </c>
      <c r="J39" s="132">
        <v>2348</v>
      </c>
      <c r="K39" s="130">
        <f>J39/J45</f>
        <v>6.4332292180393449E-2</v>
      </c>
      <c r="L39" s="132">
        <v>114076</v>
      </c>
      <c r="M39" s="131">
        <f>L39/L45</f>
        <v>0.14187110269848099</v>
      </c>
      <c r="N39" s="3"/>
      <c r="O39" s="2"/>
    </row>
    <row r="40" spans="1:15" ht="15.75" x14ac:dyDescent="0.2">
      <c r="A40" s="14" t="s">
        <v>48</v>
      </c>
      <c r="B40" s="132">
        <v>321</v>
      </c>
      <c r="C40" s="133">
        <v>0.71</v>
      </c>
      <c r="D40" s="132">
        <v>44922</v>
      </c>
      <c r="E40" s="133">
        <v>0.72</v>
      </c>
      <c r="F40" s="132">
        <v>133</v>
      </c>
      <c r="G40" s="133">
        <v>0.28999999999999998</v>
      </c>
      <c r="H40" s="132">
        <v>17748</v>
      </c>
      <c r="I40" s="133">
        <v>0.28000000000000003</v>
      </c>
      <c r="J40" s="132">
        <v>454</v>
      </c>
      <c r="K40" s="130">
        <f>J40/J45</f>
        <v>1.2439037755493453E-2</v>
      </c>
      <c r="L40" s="132">
        <v>62670</v>
      </c>
      <c r="M40" s="131">
        <f>L40/L45</f>
        <v>7.7939812108715284E-2</v>
      </c>
      <c r="N40" s="3"/>
      <c r="O40" s="2"/>
    </row>
    <row r="41" spans="1:15" ht="15.75" x14ac:dyDescent="0.2">
      <c r="A41" s="14" t="s">
        <v>49</v>
      </c>
      <c r="B41" s="132">
        <v>143</v>
      </c>
      <c r="C41" s="133">
        <v>0.84</v>
      </c>
      <c r="D41" s="132">
        <v>35332</v>
      </c>
      <c r="E41" s="133">
        <v>0.84</v>
      </c>
      <c r="F41" s="132">
        <v>27</v>
      </c>
      <c r="G41" s="133">
        <v>0.16</v>
      </c>
      <c r="H41" s="132">
        <v>6484</v>
      </c>
      <c r="I41" s="133">
        <v>0.16</v>
      </c>
      <c r="J41" s="132">
        <v>170</v>
      </c>
      <c r="K41" s="130">
        <f>J41/J45</f>
        <v>4.6577894679160504E-3</v>
      </c>
      <c r="L41" s="132">
        <v>41816</v>
      </c>
      <c r="M41" s="131">
        <f>L41/L45</f>
        <v>5.2004646292293573E-2</v>
      </c>
      <c r="N41" s="3"/>
      <c r="O41" s="2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30">
        <f>J42/J45</f>
        <v>2.7124773960216998E-3</v>
      </c>
      <c r="L42" s="132">
        <v>34714</v>
      </c>
      <c r="M42" s="131">
        <f>L42/L45</f>
        <v>4.3172213779191677E-2</v>
      </c>
      <c r="N42" s="3"/>
      <c r="O42" s="2"/>
    </row>
    <row r="43" spans="1:15" ht="15.75" x14ac:dyDescent="0.2">
      <c r="A43" s="14" t="s">
        <v>51</v>
      </c>
      <c r="B43" s="132">
        <v>52</v>
      </c>
      <c r="C43" s="133">
        <v>0.93</v>
      </c>
      <c r="D43" s="132">
        <v>23077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56</v>
      </c>
      <c r="K43" s="130">
        <f>J43/J45</f>
        <v>1.5343306482546988E-3</v>
      </c>
      <c r="L43" s="132">
        <v>24922</v>
      </c>
      <c r="M43" s="131">
        <f>L43/L45</f>
        <v>3.0994351322377569E-2</v>
      </c>
      <c r="N43" s="3"/>
      <c r="O43" s="2"/>
    </row>
    <row r="44" spans="1:15" ht="15.75" x14ac:dyDescent="0.2">
      <c r="A44" s="14" t="s">
        <v>52</v>
      </c>
      <c r="B44" s="132">
        <v>189</v>
      </c>
      <c r="C44" s="133">
        <v>0.91</v>
      </c>
      <c r="D44" s="132">
        <v>384249</v>
      </c>
      <c r="E44" s="133">
        <v>0.96</v>
      </c>
      <c r="F44" s="132">
        <v>18</v>
      </c>
      <c r="G44" s="133">
        <v>0.09</v>
      </c>
      <c r="H44" s="132">
        <v>16133</v>
      </c>
      <c r="I44" s="133">
        <v>0.04</v>
      </c>
      <c r="J44" s="132">
        <v>207</v>
      </c>
      <c r="K44" s="130">
        <f>J44/J45</f>
        <v>5.6715436462271909E-3</v>
      </c>
      <c r="L44" s="132">
        <v>400382</v>
      </c>
      <c r="M44" s="131">
        <f>L44/L45</f>
        <v>0.49793677759233512</v>
      </c>
      <c r="N44" s="3"/>
      <c r="O44" s="2"/>
    </row>
    <row r="45" spans="1:15" ht="15.75" x14ac:dyDescent="0.25">
      <c r="A45" s="14" t="s">
        <v>4</v>
      </c>
      <c r="B45" s="137">
        <v>11612</v>
      </c>
      <c r="C45" s="133">
        <v>0.32</v>
      </c>
      <c r="D45" s="137">
        <v>622505</v>
      </c>
      <c r="E45" s="133">
        <v>0.77</v>
      </c>
      <c r="F45" s="137">
        <v>24886</v>
      </c>
      <c r="G45" s="133">
        <v>0.68</v>
      </c>
      <c r="H45" s="137">
        <v>181577</v>
      </c>
      <c r="I45" s="133">
        <v>0.23</v>
      </c>
      <c r="J45" s="137">
        <v>36498</v>
      </c>
      <c r="K45" s="130">
        <v>1</v>
      </c>
      <c r="L45" s="137">
        <v>804082</v>
      </c>
      <c r="M45" s="131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7" t="s">
        <v>66</v>
      </c>
      <c r="B51" s="14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8" t="s">
        <v>36</v>
      </c>
      <c r="B52" s="14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0.20599999999999999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0.38900000000000001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0.34499999999999997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5.8999999999999997E-2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1.2999999999999999E-2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4.0000000000000001E-3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3.1E-2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-48</v>
      </c>
      <c r="C7" s="84">
        <f>'Current Month '!C7-'Previous Month '!C7</f>
        <v>16</v>
      </c>
      <c r="D7" s="84">
        <f>'Current Month '!D7-'Previous Month '!D7</f>
        <v>-32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286</v>
      </c>
      <c r="C8" s="84">
        <f>'Current Month '!C8-'Previous Month '!C8</f>
        <v>18</v>
      </c>
      <c r="D8" s="84">
        <f>'Current Month '!D8-'Previous Month '!D8</f>
        <v>304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238</v>
      </c>
      <c r="C9" s="84">
        <f>'Current Month '!C9-'Previous Month '!C9</f>
        <v>34</v>
      </c>
      <c r="D9" s="84">
        <f>'Current Month '!D9-'Previous Month '!D9</f>
        <v>272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-941816</v>
      </c>
      <c r="C12" s="84">
        <f>'Current Month '!C12-'Previous Month '!C12</f>
        <v>13575920</v>
      </c>
      <c r="D12" s="84">
        <f>'Current Month '!D12-'Previous Month '!D12</f>
        <v>12634104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-31635911</v>
      </c>
      <c r="C13" s="84">
        <f>'Current Month '!C13-'Previous Month '!C13</f>
        <v>1267236</v>
      </c>
      <c r="D13" s="84">
        <f>'Current Month '!D13-'Previous Month '!D13</f>
        <v>-30368675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-32577727</v>
      </c>
      <c r="C14" s="84">
        <f>'Current Month '!C14-'Previous Month '!C14</f>
        <v>14843156</v>
      </c>
      <c r="D14" s="84">
        <f>'Current Month '!D14-'Previous Month '!D14</f>
        <v>-17734571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3.7039999999999935</v>
      </c>
      <c r="C17" s="84">
        <f>'Current Month '!C17-'Previous Month '!C17</f>
        <v>-32.215999999999894</v>
      </c>
      <c r="D17" s="84">
        <f>'Current Month '!D17-'Previous Month '!D17</f>
        <v>-28.511999999999944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43.178999999999974</v>
      </c>
      <c r="C18" s="84">
        <f>'Current Month '!C18-'Previous Month '!C18</f>
        <v>-14.183999999999997</v>
      </c>
      <c r="D18" s="84">
        <f>'Current Month '!D18-'Previous Month '!D18</f>
        <v>28.995000000000005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46.882999999999925</v>
      </c>
      <c r="C19" s="84">
        <f>'Current Month '!C19-'Previous Month '!C19</f>
        <v>-46.399999999999977</v>
      </c>
      <c r="D19" s="84">
        <f>'Current Month '!D19-'Previous Month '!D19</f>
        <v>0.48300000000017462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19877590</v>
      </c>
      <c r="C26" s="84">
        <f>'Current Month '!C26-'Previous Month '!C26</f>
        <v>287246727</v>
      </c>
      <c r="D26" s="84">
        <f>'Current Month '!D26-'Previous Month '!D26</f>
        <v>307124317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164245906</v>
      </c>
      <c r="C27" s="84">
        <f>'Current Month '!C27-'Previous Month '!C27</f>
        <v>60285860</v>
      </c>
      <c r="D27" s="84">
        <f>'Current Month '!D27-'Previous Month '!D27</f>
        <v>224531766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184123496</v>
      </c>
      <c r="C28" s="84">
        <f>'Current Month '!C28-'Previous Month '!C28</f>
        <v>347532587</v>
      </c>
      <c r="D28" s="84">
        <f>'Current Month '!D28-'Previous Month '!D28</f>
        <v>531656083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-1295640</v>
      </c>
      <c r="C30" s="84">
        <f>'Current Month '!C30-'Previous Month '!C30</f>
        <v>24548017</v>
      </c>
      <c r="D30" s="84">
        <f>'Current Month '!D30-'Previous Month '!D30</f>
        <v>23252377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-6865512</v>
      </c>
      <c r="C31" s="84">
        <f>'Current Month '!C31-'Previous Month '!C31</f>
        <v>11720101</v>
      </c>
      <c r="D31" s="84">
        <f>'Current Month '!D31-'Previous Month '!D31</f>
        <v>4854589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-8161152</v>
      </c>
      <c r="C32" s="84">
        <f>'Current Month '!C32-'Previous Month '!C32</f>
        <v>36268118</v>
      </c>
      <c r="D32" s="84">
        <f>'Current Month '!D32-'Previous Month '!D32</f>
        <v>28106966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-1.5246323412635391E-3</v>
      </c>
      <c r="C7" s="108">
        <f>Difference!C7/'Previous Month '!C7</f>
        <v>1.3515796587261362E-3</v>
      </c>
      <c r="D7" s="108">
        <f>Difference!D7/'Previous Month '!D7</f>
        <v>-7.38671775813116E-4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1.0951644278340252E-3</v>
      </c>
      <c r="C8" s="108">
        <f>Difference!C8/'Previous Month '!C8</f>
        <v>7.27802037845706E-4</v>
      </c>
      <c r="D8" s="108">
        <f>Difference!D8/'Previous Month '!D8</f>
        <v>1.0633832377221213E-3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8.1331096158643475E-4</v>
      </c>
      <c r="C9" s="108">
        <f>Difference!C9/'Previous Month '!C9</f>
        <v>9.2972381733661476E-4</v>
      </c>
      <c r="D9" s="108">
        <f>Difference!D9/'Previous Month '!D9</f>
        <v>8.2624293364843974E-4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-4.5237409751267638E-2</v>
      </c>
      <c r="C12" s="108">
        <f>Difference!C12/'Previous Month '!C12</f>
        <v>4.9606752539009397E-2</v>
      </c>
      <c r="D12" s="108">
        <f>Difference!D12/'Previous Month '!D12</f>
        <v>4.2901609093542271E-2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-0.16150509263450422</v>
      </c>
      <c r="C13" s="108">
        <f>Difference!C13/'Previous Month '!C13</f>
        <v>2.1471798461448373E-2</v>
      </c>
      <c r="D13" s="108">
        <f>Difference!D13/'Previous Month '!D13</f>
        <v>-0.11913935841327164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-0.15033476299300813</v>
      </c>
      <c r="C14" s="108">
        <f>Difference!C14/'Previous Month '!C14</f>
        <v>4.4615652367988812E-2</v>
      </c>
      <c r="D14" s="108">
        <f>Difference!D14/'Previous Month '!D14</f>
        <v>-3.2280438101518927E-2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4.2263806481058805E-2</v>
      </c>
      <c r="C17" s="108">
        <f>Difference!C17/'Previous Month '!C17</f>
        <v>-5.1752028491245716E-2</v>
      </c>
      <c r="D17" s="108">
        <f>Difference!D17/'Previous Month '!D17</f>
        <v>-4.0149433849611345E-2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5.6455978222497628E-2</v>
      </c>
      <c r="C18" s="108">
        <f>Difference!C18/'Previous Month '!C18</f>
        <v>-7.8097985882456575E-2</v>
      </c>
      <c r="D18" s="108">
        <f>Difference!D18/'Previous Month '!D18</f>
        <v>3.0635726994941069E-2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5.4996914832966856E-2</v>
      </c>
      <c r="C19" s="108">
        <f>Difference!C19/'Previous Month '!C19</f>
        <v>-5.7702471630654409E-2</v>
      </c>
      <c r="D19" s="108">
        <f>Difference!D19/'Previous Month '!D19</f>
        <v>2.9156261261842825E-4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0.16803336850739842</v>
      </c>
      <c r="C26" s="108">
        <f>Difference!C26/'Previous Month '!C26</f>
        <v>0.24298204329805112</v>
      </c>
      <c r="D26" s="108">
        <f>Difference!D26/'Previous Month '!D26</f>
        <v>0.23616442889789935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0.16124200248325157</v>
      </c>
      <c r="C27" s="108">
        <f>Difference!C27/'Previous Month '!C27</f>
        <v>0.2219494234310429</v>
      </c>
      <c r="D27" s="108">
        <f>Difference!D27/'Previous Month '!D27</f>
        <v>0.17402196241113013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0.16194863466290693</v>
      </c>
      <c r="C28" s="108">
        <f>Difference!C28/'Previous Month '!C28</f>
        <v>0.23905240661575777</v>
      </c>
      <c r="D28" s="108">
        <f>Difference!D28/'Previous Month '!D28</f>
        <v>0.20521574975220244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-3.8143775573145819E-3</v>
      </c>
      <c r="C30" s="108">
        <f>Difference!C30/'Previous Month '!C30</f>
        <v>6.5728431003247252E-3</v>
      </c>
      <c r="D30" s="108">
        <f>Difference!D30/'Previous Month '!D30</f>
        <v>5.7068938071094298E-3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-2.3514340266158284E-3</v>
      </c>
      <c r="C31" s="108">
        <f>Difference!C31/'Previous Month '!C31</f>
        <v>1.4780800517499111E-2</v>
      </c>
      <c r="D31" s="108">
        <f>Difference!D31/'Previous Month '!D31</f>
        <v>1.3075840417972747E-3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-2.5038928281005623E-3</v>
      </c>
      <c r="C32" s="108">
        <f>Difference!C32/'Previous Month '!C32</f>
        <v>8.0102896044856198E-3</v>
      </c>
      <c r="D32" s="108">
        <f>Difference!D32/'Previous Month '!D32</f>
        <v>3.6094373971714577E-3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0.10733467864471828</v>
      </c>
      <c r="C7" s="110">
        <f>'Current Month '!C7/'Current Month '!C9</f>
        <v>0.32384438859141079</v>
      </c>
      <c r="D7" s="110">
        <f>'Current Month '!D7/'Current Month '!D9</f>
        <v>0.13138861150989611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0.89266532135528176</v>
      </c>
      <c r="C8" s="110">
        <f>'Current Month '!C8/'Current Month '!C9</f>
        <v>0.67615561140858926</v>
      </c>
      <c r="D8" s="110">
        <f>'Current Month '!D8/'Current Month '!D9</f>
        <v>0.86861138849010389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0.10795792189390103</v>
      </c>
      <c r="C12" s="110">
        <f>'Current Month '!C12/'Current Month '!C14</f>
        <v>0.82653177786749532</v>
      </c>
      <c r="D12" s="110">
        <f>'Current Month '!D12/'Current Month '!D14</f>
        <v>0.57767479169423896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0.89204207810609892</v>
      </c>
      <c r="C13" s="112">
        <f>'Current Month '!C13/'Current Month '!C14</f>
        <v>0.17346822213250465</v>
      </c>
      <c r="D13" s="112">
        <f>'Current Month '!D13/'Current Month '!D14</f>
        <v>0.42232520830576109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0.10156679998532271</v>
      </c>
      <c r="C17" s="110">
        <f>'Current Month '!C17/'Current Month '!C19</f>
        <v>0.77903065096176061</v>
      </c>
      <c r="D17" s="110">
        <f>'Current Month '!D17/'Current Month '!D19</f>
        <v>0.41134855775903789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0.8984332000146773</v>
      </c>
      <c r="C18" s="112">
        <f>'Current Month '!C18/'Current Month '!C19</f>
        <v>0.22096934903823945</v>
      </c>
      <c r="D18" s="112">
        <f>'Current Month '!D18/'Current Month '!D19</f>
        <v>0.588651442240962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42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0.10459347530023931</v>
      </c>
      <c r="C26" s="110">
        <f>'Current Month '!C26/'Current Month '!C28</f>
        <v>0.81574359996825674</v>
      </c>
      <c r="D26" s="110">
        <f>'Current Month '!D26/'Current Month '!D28</f>
        <v>0.51486226671127344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0.89540652469976068</v>
      </c>
      <c r="C27" s="112">
        <f>'Current Month '!C27/'Current Month '!C28</f>
        <v>0.18425640003174329</v>
      </c>
      <c r="D27" s="112">
        <f>'Current Month '!D27/'Current Month '!D28</f>
        <v>0.48513773328872656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0.10407681625276406</v>
      </c>
      <c r="C30" s="110">
        <f>'Current Month '!C30/'Current Month '!C32</f>
        <v>0.82369530697588167</v>
      </c>
      <c r="D30" s="110">
        <f>'Current Month '!D30/'Current Month '!D32</f>
        <v>0.52432407620233612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0.8959231837472359</v>
      </c>
      <c r="C31" s="110">
        <f>'Current Month '!C31/'Current Month '!C32</f>
        <v>0.17630469302411833</v>
      </c>
      <c r="D31" s="110">
        <f>'Current Month '!D31/'Current Month '!D32</f>
        <v>0.47567592379766382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2">
        <v>9590</v>
      </c>
      <c r="C38" s="133">
        <v>0.28999999999999998</v>
      </c>
      <c r="D38" s="132">
        <v>36444</v>
      </c>
      <c r="E38" s="133">
        <v>0.28999999999999998</v>
      </c>
      <c r="F38" s="132">
        <v>23512</v>
      </c>
      <c r="G38" s="144">
        <v>0.71</v>
      </c>
      <c r="H38" s="132">
        <v>88270</v>
      </c>
      <c r="I38" s="133">
        <v>0.71</v>
      </c>
      <c r="J38" s="132">
        <v>33102</v>
      </c>
      <c r="K38" s="118">
        <f>J38/J45</f>
        <v>0.90854696162924742</v>
      </c>
      <c r="L38" s="132">
        <v>124714</v>
      </c>
      <c r="M38" s="119">
        <f>L38/L45</f>
        <v>0.15536851966742163</v>
      </c>
      <c r="N38" s="5"/>
      <c r="O38" s="64"/>
    </row>
    <row r="39" spans="1:15" ht="15.75" x14ac:dyDescent="0.2">
      <c r="A39" s="14" t="s">
        <v>47</v>
      </c>
      <c r="B39" s="132">
        <v>1273</v>
      </c>
      <c r="C39" s="133">
        <v>0.54</v>
      </c>
      <c r="D39" s="132">
        <v>65716</v>
      </c>
      <c r="E39" s="133">
        <v>0.57999999999999996</v>
      </c>
      <c r="F39" s="132">
        <v>1074</v>
      </c>
      <c r="G39" s="133">
        <v>0.46</v>
      </c>
      <c r="H39" s="132">
        <v>48319</v>
      </c>
      <c r="I39" s="133">
        <v>0.42</v>
      </c>
      <c r="J39" s="132">
        <v>2347</v>
      </c>
      <c r="K39" s="118">
        <f>J39/J45</f>
        <v>6.441785145742987E-2</v>
      </c>
      <c r="L39" s="132">
        <v>114035</v>
      </c>
      <c r="M39" s="119">
        <f>L39/L45</f>
        <v>0.14206463701167812</v>
      </c>
      <c r="N39" s="5"/>
      <c r="O39" s="64"/>
    </row>
    <row r="40" spans="1:15" ht="15.75" x14ac:dyDescent="0.2">
      <c r="A40" s="14" t="s">
        <v>48</v>
      </c>
      <c r="B40" s="132">
        <v>321</v>
      </c>
      <c r="C40" s="133">
        <v>0.71</v>
      </c>
      <c r="D40" s="132">
        <v>44922</v>
      </c>
      <c r="E40" s="133">
        <v>0.72</v>
      </c>
      <c r="F40" s="132">
        <v>132</v>
      </c>
      <c r="G40" s="133">
        <v>0.28999999999999998</v>
      </c>
      <c r="H40" s="132">
        <v>17643</v>
      </c>
      <c r="I40" s="133">
        <v>0.28000000000000003</v>
      </c>
      <c r="J40" s="132">
        <v>453</v>
      </c>
      <c r="K40" s="118">
        <f>J40/J45</f>
        <v>1.2433441291101717E-2</v>
      </c>
      <c r="L40" s="132">
        <v>62565</v>
      </c>
      <c r="M40" s="119">
        <f>L40/L45</f>
        <v>7.7943385930947878E-2</v>
      </c>
      <c r="N40" s="5"/>
      <c r="O40" s="64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34858</v>
      </c>
      <c r="E41" s="133">
        <v>0.83</v>
      </c>
      <c r="F41" s="132">
        <v>29</v>
      </c>
      <c r="G41" s="133">
        <v>0.17</v>
      </c>
      <c r="H41" s="132">
        <v>6957</v>
      </c>
      <c r="I41" s="133">
        <v>0.17</v>
      </c>
      <c r="J41" s="132">
        <v>170</v>
      </c>
      <c r="K41" s="118">
        <f>J41/J45</f>
        <v>4.6659713454465608E-3</v>
      </c>
      <c r="L41" s="132">
        <v>41815</v>
      </c>
      <c r="M41" s="119">
        <f>L41/L45</f>
        <v>5.2093066134461526E-2</v>
      </c>
      <c r="N41" s="5"/>
      <c r="O41" s="64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18">
        <f>J42/J45</f>
        <v>2.7172421364659383E-3</v>
      </c>
      <c r="L42" s="132">
        <v>34714</v>
      </c>
      <c r="M42" s="119">
        <f>L42/L45</f>
        <v>4.3246650670613354E-2</v>
      </c>
      <c r="N42" s="5"/>
      <c r="O42" s="64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23507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57</v>
      </c>
      <c r="K43" s="118">
        <f>J43/J45</f>
        <v>1.5644727452379646E-3</v>
      </c>
      <c r="L43" s="132">
        <v>25352</v>
      </c>
      <c r="M43" s="119">
        <f>L43/L45</f>
        <v>3.1583484697856476E-2</v>
      </c>
      <c r="N43" s="5"/>
      <c r="O43" s="64"/>
    </row>
    <row r="44" spans="1:15" ht="15.75" x14ac:dyDescent="0.2">
      <c r="A44" s="14" t="s">
        <v>52</v>
      </c>
      <c r="B44" s="132">
        <v>189</v>
      </c>
      <c r="C44" s="133">
        <v>0.92</v>
      </c>
      <c r="D44" s="132">
        <v>384249</v>
      </c>
      <c r="E44" s="133">
        <v>0.96</v>
      </c>
      <c r="F44" s="132">
        <v>17</v>
      </c>
      <c r="G44" s="133">
        <v>0.08</v>
      </c>
      <c r="H44" s="132">
        <v>15254</v>
      </c>
      <c r="I44" s="133">
        <v>0.04</v>
      </c>
      <c r="J44" s="132">
        <v>206</v>
      </c>
      <c r="K44" s="118">
        <f>J44/J45</f>
        <v>5.6540593950705383E-3</v>
      </c>
      <c r="L44" s="132">
        <v>399503</v>
      </c>
      <c r="M44" s="119">
        <f>L44/L45</f>
        <v>0.49770025588702105</v>
      </c>
      <c r="N44" s="5"/>
      <c r="O44" s="64"/>
    </row>
    <row r="45" spans="1:15" ht="15.75" x14ac:dyDescent="0.25">
      <c r="A45" s="14" t="s">
        <v>4</v>
      </c>
      <c r="B45" s="137">
        <v>11661</v>
      </c>
      <c r="C45" s="133">
        <v>0.32</v>
      </c>
      <c r="D45" s="137">
        <v>622619</v>
      </c>
      <c r="E45" s="133">
        <v>0.78</v>
      </c>
      <c r="F45" s="137">
        <v>24773</v>
      </c>
      <c r="G45" s="133">
        <v>0.68</v>
      </c>
      <c r="H45" s="137">
        <v>180079</v>
      </c>
      <c r="I45" s="133">
        <v>0.22</v>
      </c>
      <c r="J45" s="137">
        <v>36434</v>
      </c>
      <c r="K45" s="118">
        <f>J45/J45</f>
        <v>1</v>
      </c>
      <c r="L45" s="137">
        <v>802698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7" t="s">
        <v>66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2021-07-12T20:08:54Z</dcterms:modified>
</cp:coreProperties>
</file>