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F3898F62-A837-439F-A95F-BB7CFDEE9F0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<sst xmlns="http://schemas.openxmlformats.org/spreadsheetml/2006/main" count="268" uniqueCount="71">
  <si>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</si>
  <si>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</si>
  <si>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</si>
  <si>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</si>
  <si>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</si>
  <si>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</si>
  <si>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</si>
  <si>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</si>
  <si>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</si>
  <si>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</si>
  <si>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</si>
  <si>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</si>
  <si>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</si>
  <si>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</si>
  <si>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</si>
  <si>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</si>
  <si>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</si>
  <si>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</si>
  <si>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</si>
  <si>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</si>
  <si>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</si>
  <si>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</si>
  <si>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</si>
  <si>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</si>
  <si>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</si>
  <si>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</si>
  <si>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</si>
  <si>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</si>
  <si>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</si>
  <si>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</si>
  <si>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</si>
  <si>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</si>
  <si>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</si>
  <si>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</si>
  <si>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</si>
  <si>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</si>
  <si>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</si>
  <si>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</si>
  <si>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</si>
  <si>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</si>
  <si>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</si>
  <si>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</si>
  <si>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</si>
  <si>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</si>
  <si>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</si>
  <si>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</si>
  <si>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</si>
  <si>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</si>
  <si>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</si>
  <si>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</si>
  <si>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</si>
  <si>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</si>
  <si>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</si>
  <si>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</si>
  <si>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</si>
  <si>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</si>
  <si>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</si>
  <si>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</si>
  <si>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</si>
  <si>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</si>
  <si>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</si>
  <si>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</si>
  <si>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</si>
  <si>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</si>
  <si>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</si>
  <si>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</si>
  <si>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</si>
  <si>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</si>
  <si>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</si>
  <si>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August 28, 2020) August 2020 REPORT</t>
  </si>
  <si>
    <t>(As of September 25, 2020) September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</si>
</sst>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5">
        <v>30410</v>
      </c>
      <c r="C7" s="135">
        <v>12021</v>
      </c>
      <c r="D7" s="135">
        <f>SUM(B7:C7)</f>
        <v>42431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6">
        <v>260291</v>
      </c>
      <c r="C8" s="136">
        <v>24246</v>
      </c>
      <c r="D8" s="136">
        <f>SUM(B8:C8)</f>
        <v>284537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7">
        <f>SUM(B7:B8)</f>
        <v>290701</v>
      </c>
      <c r="C9" s="137">
        <f>SUM(C7:C8)</f>
        <v>36267</v>
      </c>
      <c r="D9" s="137">
        <f>SUM(D7:D8)</f>
        <v>326968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5">
        <v>30600575</v>
      </c>
      <c r="C12" s="135">
        <v>343255904</v>
      </c>
      <c r="D12" s="135">
        <f>SUM(B12:C12)</f>
        <v>373856479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6">
        <v>267865155</v>
      </c>
      <c r="C13" s="136">
        <v>73071251</v>
      </c>
      <c r="D13" s="136">
        <f>SUM(B13:C13)</f>
        <v>340936406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7">
        <f>SUM(B12:B13)</f>
        <v>298465730</v>
      </c>
      <c r="C14" s="137">
        <f>SUM(C12:C13)</f>
        <v>416327155</v>
      </c>
      <c r="D14" s="137">
        <f>SUM(D12:D13)</f>
        <v>714792885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9">
        <v>86.954999999999998</v>
      </c>
      <c r="C17" s="139">
        <v>625.18399999999997</v>
      </c>
      <c r="D17" s="139">
        <f>SUM(B17:C17)</f>
        <v>712.13900000000001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40">
        <v>759.15099999999995</v>
      </c>
      <c r="C18" s="140">
        <v>178.55</v>
      </c>
      <c r="D18" s="140">
        <f>SUM(B18:C18)</f>
        <v>937.70100000000002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1">
        <f>SUM(B17:B18)</f>
        <v>846.10599999999999</v>
      </c>
      <c r="C19" s="141">
        <f>SUM(C17:C18)</f>
        <v>803.73399999999992</v>
      </c>
      <c r="D19" s="141">
        <f>SUM(D17:D18)</f>
        <v>1649.8400000000001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2">
        <v>29</v>
      </c>
      <c r="C22" s="142">
        <v>40</v>
      </c>
      <c r="D22" s="142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66</v>
      </c>
      <c r="B26" s="135">
        <v>255685753</v>
      </c>
      <c r="C26" s="135">
        <v>2913131400</v>
      </c>
      <c r="D26" s="135">
        <f>SUM(B26:C26)</f>
        <v>3168817153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67</v>
      </c>
      <c r="B27" s="136">
        <v>2228196641</v>
      </c>
      <c r="C27" s="136">
        <v>614676171</v>
      </c>
      <c r="D27" s="136">
        <f>SUM(B27:C27)</f>
        <v>2842872812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68</v>
      </c>
      <c r="B28" s="137">
        <f>SUM(B26:B27)</f>
        <v>2483882394</v>
      </c>
      <c r="C28" s="137">
        <f>SUM(C26:C27)</f>
        <v>3527807571</v>
      </c>
      <c r="D28" s="137">
        <f>SUM(D26:D27)</f>
        <v>6011689965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5">
        <v>324503096</v>
      </c>
      <c r="C30" s="135">
        <v>3775210704</v>
      </c>
      <c r="D30" s="135">
        <f>SUM(B30:C30)</f>
        <v>4099713800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6">
        <v>2832025968</v>
      </c>
      <c r="C31" s="136">
        <v>811383444</v>
      </c>
      <c r="D31" s="136">
        <f>SUM(B31:C31)</f>
        <v>3643409412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7">
        <f>SUM(B30:B31)</f>
        <v>3156529064</v>
      </c>
      <c r="C32" s="137">
        <f>SUM(C30:C31)</f>
        <v>4586594148</v>
      </c>
      <c r="D32" s="137">
        <f>SUM(D30:D31)</f>
        <v>7743123212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3">
        <v>9707</v>
      </c>
      <c r="C38" s="134">
        <v>0.28999999999999998</v>
      </c>
      <c r="D38" s="133">
        <v>37074</v>
      </c>
      <c r="E38" s="134">
        <v>0.3</v>
      </c>
      <c r="F38" s="133">
        <v>23641</v>
      </c>
      <c r="G38" s="145">
        <v>0.71</v>
      </c>
      <c r="H38" s="133">
        <v>88278</v>
      </c>
      <c r="I38" s="134">
        <v>0.7</v>
      </c>
      <c r="J38" s="133">
        <v>33348</v>
      </c>
      <c r="K38" s="118">
        <f>J38/J45</f>
        <v>0.9087391339891544</v>
      </c>
      <c r="L38" s="133">
        <v>125352</v>
      </c>
      <c r="M38" s="119">
        <f>L38/L45</f>
        <v>0.1559711678800329</v>
      </c>
      <c r="N38" s="5"/>
      <c r="O38" s="64"/>
    </row>
    <row r="39" spans="1:15" ht="15.75" x14ac:dyDescent="0.2">
      <c r="A39" s="14" t="s">
        <v>47</v>
      </c>
      <c r="B39" s="133">
        <v>1312</v>
      </c>
      <c r="C39" s="134">
        <v>0.56000000000000005</v>
      </c>
      <c r="D39" s="133">
        <v>67972</v>
      </c>
      <c r="E39" s="134">
        <v>0.59</v>
      </c>
      <c r="F39" s="133">
        <v>1050</v>
      </c>
      <c r="G39" s="134">
        <v>0.44</v>
      </c>
      <c r="H39" s="133">
        <v>46742</v>
      </c>
      <c r="I39" s="134">
        <v>0.41</v>
      </c>
      <c r="J39" s="133">
        <v>2362</v>
      </c>
      <c r="K39" s="118">
        <f>J39/J45</f>
        <v>6.4364934463307627E-2</v>
      </c>
      <c r="L39" s="133">
        <v>114714</v>
      </c>
      <c r="M39" s="119">
        <f>L39/L45</f>
        <v>0.14273467158234487</v>
      </c>
      <c r="N39" s="5"/>
      <c r="O39" s="64"/>
    </row>
    <row r="40" spans="1:15" ht="15.75" x14ac:dyDescent="0.2">
      <c r="A40" s="14" t="s">
        <v>48</v>
      </c>
      <c r="B40" s="133">
        <v>317</v>
      </c>
      <c r="C40" s="134">
        <v>0.7</v>
      </c>
      <c r="D40" s="133">
        <v>44528</v>
      </c>
      <c r="E40" s="134">
        <v>0.71</v>
      </c>
      <c r="F40" s="133">
        <v>138</v>
      </c>
      <c r="G40" s="134">
        <v>0.3</v>
      </c>
      <c r="H40" s="133">
        <v>18252</v>
      </c>
      <c r="I40" s="134">
        <v>0.28999999999999998</v>
      </c>
      <c r="J40" s="133">
        <v>455</v>
      </c>
      <c r="K40" s="118">
        <f>J40/J45</f>
        <v>1.2398833692127421E-2</v>
      </c>
      <c r="L40" s="133">
        <v>62780</v>
      </c>
      <c r="M40" s="119">
        <f>L40/L45</f>
        <v>7.8114987551123755E-2</v>
      </c>
      <c r="N40" s="5"/>
      <c r="O40" s="64"/>
    </row>
    <row r="41" spans="1:15" ht="15.75" x14ac:dyDescent="0.2">
      <c r="A41" s="14" t="s">
        <v>49</v>
      </c>
      <c r="B41" s="133">
        <v>140</v>
      </c>
      <c r="C41" s="134">
        <v>0.82</v>
      </c>
      <c r="D41" s="133">
        <v>34690</v>
      </c>
      <c r="E41" s="134">
        <v>0.83</v>
      </c>
      <c r="F41" s="133">
        <v>30</v>
      </c>
      <c r="G41" s="134">
        <v>0.18</v>
      </c>
      <c r="H41" s="133">
        <v>7126</v>
      </c>
      <c r="I41" s="134">
        <v>0.17</v>
      </c>
      <c r="J41" s="133">
        <v>170</v>
      </c>
      <c r="K41" s="118">
        <f>J41/J45</f>
        <v>4.6325312695860701E-3</v>
      </c>
      <c r="L41" s="133">
        <v>41816</v>
      </c>
      <c r="M41" s="119">
        <f>L41/L45</f>
        <v>5.2030205789069625E-2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2.7250183938741586E-3</v>
      </c>
      <c r="L42" s="133">
        <v>35050</v>
      </c>
      <c r="M42" s="119">
        <f>L42/L45</f>
        <v>4.361150547414603E-2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1.5532604845082704E-3</v>
      </c>
      <c r="L43" s="133">
        <v>25351</v>
      </c>
      <c r="M43" s="119">
        <f>L43/L45</f>
        <v>3.1543374472898032E-2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5.5862877074420256E-3</v>
      </c>
      <c r="L44" s="133">
        <v>398624</v>
      </c>
      <c r="M44" s="119">
        <f>L44/L45</f>
        <v>0.4959940872503848</v>
      </c>
      <c r="N44" s="5"/>
      <c r="O44" s="64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625182</v>
      </c>
      <c r="E45" s="134">
        <v>0.78</v>
      </c>
      <c r="F45" s="138">
        <v>24889</v>
      </c>
      <c r="G45" s="134">
        <v>0.68</v>
      </c>
      <c r="H45" s="138">
        <v>178505</v>
      </c>
      <c r="I45" s="134">
        <v>0.22</v>
      </c>
      <c r="J45" s="138">
        <v>36697</v>
      </c>
      <c r="K45" s="118">
        <f>J45/J45</f>
        <v>1</v>
      </c>
      <c r="L45" s="138">
        <v>803687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8" t="s">
        <v>64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I49" sqref="I49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69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5">
        <v>30291</v>
      </c>
      <c r="C7" s="135">
        <v>12039</v>
      </c>
      <c r="D7" s="135">
        <f>SUM(B7:C7)</f>
        <v>42330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6">
        <v>260220</v>
      </c>
      <c r="C8" s="136">
        <v>24223</v>
      </c>
      <c r="D8" s="136">
        <f>SUM(B8:C8)</f>
        <v>284443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7">
        <f>SUM(B7:B8)</f>
        <v>290511</v>
      </c>
      <c r="C9" s="137">
        <f>SUM(C7:C8)</f>
        <v>36262</v>
      </c>
      <c r="D9" s="137">
        <f>SUM(D7:D8)</f>
        <v>326773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5">
        <v>36765532</v>
      </c>
      <c r="C12" s="135">
        <v>364559204</v>
      </c>
      <c r="D12" s="135">
        <f>SUM(B12:C12)</f>
        <v>401324736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6">
        <v>324538454</v>
      </c>
      <c r="C13" s="136">
        <v>79596275</v>
      </c>
      <c r="D13" s="136">
        <f>SUM(B13:C13)</f>
        <v>404134729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7">
        <f>SUM(B12:B13)</f>
        <v>361303986</v>
      </c>
      <c r="C14" s="137">
        <f>SUM(C12:C13)</f>
        <v>444155479</v>
      </c>
      <c r="D14" s="137">
        <f>SUM(D12:D13)</f>
        <v>805459465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9">
        <v>86.814999999999998</v>
      </c>
      <c r="C17" s="139">
        <v>623.87</v>
      </c>
      <c r="D17" s="139">
        <f>SUM(B17:C17)</f>
        <v>710.68499999999995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40">
        <v>758.83299999999997</v>
      </c>
      <c r="C18" s="140">
        <v>179.48500000000001</v>
      </c>
      <c r="D18" s="140">
        <f>SUM(B18:C18)</f>
        <v>938.31799999999998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1">
        <f>SUM(B17:B18)</f>
        <v>845.64799999999991</v>
      </c>
      <c r="C19" s="141">
        <f>SUM(C17:C18)</f>
        <v>803.35500000000002</v>
      </c>
      <c r="D19" s="141">
        <f>SUM(D17:D18)</f>
        <v>1649.0029999999999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2">
        <v>29</v>
      </c>
      <c r="C22" s="142">
        <v>40</v>
      </c>
      <c r="D22" s="142">
        <v>42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66</v>
      </c>
      <c r="B26" s="135">
        <v>225085178</v>
      </c>
      <c r="C26" s="135">
        <v>2569875496</v>
      </c>
      <c r="D26" s="135">
        <f>SUM(B26:C26)</f>
        <v>2794960674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67</v>
      </c>
      <c r="B27" s="136">
        <v>1960331486</v>
      </c>
      <c r="C27" s="136">
        <v>541604920</v>
      </c>
      <c r="D27" s="136">
        <f>SUM(B27:C27)</f>
        <v>2501936406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68</v>
      </c>
      <c r="B28" s="137">
        <f>SUM(B26:B27)</f>
        <v>2185416664</v>
      </c>
      <c r="C28" s="137">
        <f>SUM(C26:C27)</f>
        <v>3111480416</v>
      </c>
      <c r="D28" s="137">
        <f>SUM(D26:D27)</f>
        <v>5296897080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5">
        <v>320013242</v>
      </c>
      <c r="C30" s="135">
        <v>3780346682</v>
      </c>
      <c r="D30" s="135">
        <f>SUM(B30:C30)</f>
        <v>4100359924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6">
        <v>2810587616</v>
      </c>
      <c r="C31" s="136">
        <v>819496172</v>
      </c>
      <c r="D31" s="136">
        <f>SUM(B31:C31)</f>
        <v>3630083788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7">
        <f>SUM(B30:B31)</f>
        <v>3130600858</v>
      </c>
      <c r="C32" s="137">
        <f>SUM(C30:C31)</f>
        <v>4599842854</v>
      </c>
      <c r="D32" s="137">
        <f>SUM(D30:D31)</f>
        <v>7730443712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3">
        <v>9706</v>
      </c>
      <c r="C38" s="134">
        <v>0.28999999999999998</v>
      </c>
      <c r="D38" s="133">
        <v>36949</v>
      </c>
      <c r="E38" s="134">
        <v>0.3</v>
      </c>
      <c r="F38" s="133">
        <v>23578</v>
      </c>
      <c r="G38" s="145">
        <v>0.71</v>
      </c>
      <c r="H38" s="133">
        <v>87389</v>
      </c>
      <c r="I38" s="134">
        <v>0.7</v>
      </c>
      <c r="J38" s="133">
        <v>33284</v>
      </c>
      <c r="K38" s="131">
        <f>J38/J45</f>
        <v>0.90848049785735729</v>
      </c>
      <c r="L38" s="133">
        <v>124338</v>
      </c>
      <c r="M38" s="132">
        <f>L38/L45</f>
        <v>0.15489315265081582</v>
      </c>
      <c r="N38" s="3"/>
      <c r="O38" s="2"/>
    </row>
    <row r="39" spans="1:15" ht="15.75" x14ac:dyDescent="0.2">
      <c r="A39" s="14" t="s">
        <v>47</v>
      </c>
      <c r="B39" s="133">
        <v>1315</v>
      </c>
      <c r="C39" s="134">
        <v>0.56000000000000005</v>
      </c>
      <c r="D39" s="133">
        <v>68027</v>
      </c>
      <c r="E39" s="134">
        <v>0.59</v>
      </c>
      <c r="F39" s="133">
        <v>1052</v>
      </c>
      <c r="G39" s="134">
        <v>0.44</v>
      </c>
      <c r="H39" s="133">
        <v>46854</v>
      </c>
      <c r="I39" s="134">
        <v>0.41</v>
      </c>
      <c r="J39" s="133">
        <v>2367</v>
      </c>
      <c r="K39" s="131">
        <f>J39/J45</f>
        <v>6.4606818243851838E-2</v>
      </c>
      <c r="L39" s="133">
        <v>114881</v>
      </c>
      <c r="M39" s="132">
        <f>L39/L45</f>
        <v>0.14311216417891853</v>
      </c>
      <c r="N39" s="3"/>
      <c r="O39" s="2"/>
    </row>
    <row r="40" spans="1:15" ht="15.75" x14ac:dyDescent="0.2">
      <c r="A40" s="14" t="s">
        <v>48</v>
      </c>
      <c r="B40" s="133">
        <v>319</v>
      </c>
      <c r="C40" s="134">
        <v>0.7</v>
      </c>
      <c r="D40" s="133">
        <v>44866</v>
      </c>
      <c r="E40" s="134">
        <v>0.72</v>
      </c>
      <c r="F40" s="133">
        <v>135</v>
      </c>
      <c r="G40" s="134">
        <v>0.3</v>
      </c>
      <c r="H40" s="133">
        <v>17808</v>
      </c>
      <c r="I40" s="134">
        <v>0.28000000000000003</v>
      </c>
      <c r="J40" s="133">
        <v>454</v>
      </c>
      <c r="K40" s="131">
        <f>J40/J45</f>
        <v>1.2391844310396593E-2</v>
      </c>
      <c r="L40" s="133">
        <v>62674</v>
      </c>
      <c r="M40" s="132">
        <f>L40/L45</f>
        <v>7.8075676375985073E-2</v>
      </c>
      <c r="N40" s="3"/>
      <c r="O40" s="2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31">
        <f>J41/J45</f>
        <v>4.6401179135846272E-3</v>
      </c>
      <c r="L41" s="133">
        <v>41816</v>
      </c>
      <c r="M41" s="132">
        <f>L41/L45</f>
        <v>5.2091975673137052E-2</v>
      </c>
      <c r="N41" s="3"/>
      <c r="O41" s="2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31">
        <f>J42/J45</f>
        <v>2.7294811256380162E-3</v>
      </c>
      <c r="L42" s="133">
        <v>35050</v>
      </c>
      <c r="M42" s="132">
        <f>L42/L45</f>
        <v>4.3663280738077619E-2</v>
      </c>
      <c r="N42" s="3"/>
      <c r="O42" s="2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31">
        <f>J43/J45</f>
        <v>1.5558042416136692E-3</v>
      </c>
      <c r="L43" s="133">
        <v>25351</v>
      </c>
      <c r="M43" s="132">
        <f>L43/L45</f>
        <v>3.1580822538973062E-2</v>
      </c>
      <c r="N43" s="3"/>
      <c r="O43" s="2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31">
        <f>J44/J45</f>
        <v>5.5954363075579336E-3</v>
      </c>
      <c r="L44" s="133">
        <v>398624</v>
      </c>
      <c r="M44" s="132">
        <f>L44/L45</f>
        <v>0.4965829278440928</v>
      </c>
      <c r="N44" s="3"/>
      <c r="O44" s="2"/>
    </row>
    <row r="45" spans="1:15" ht="15.75" x14ac:dyDescent="0.25">
      <c r="A45" s="14" t="s">
        <v>4</v>
      </c>
      <c r="B45" s="138">
        <v>11813</v>
      </c>
      <c r="C45" s="134">
        <v>0.32</v>
      </c>
      <c r="D45" s="138">
        <v>625669</v>
      </c>
      <c r="E45" s="134">
        <v>0.78</v>
      </c>
      <c r="F45" s="138">
        <v>24824</v>
      </c>
      <c r="G45" s="134">
        <v>0.68</v>
      </c>
      <c r="H45" s="138">
        <v>177065</v>
      </c>
      <c r="I45" s="134">
        <v>0.22</v>
      </c>
      <c r="J45" s="138">
        <v>36637</v>
      </c>
      <c r="K45" s="131">
        <v>1</v>
      </c>
      <c r="L45" s="138">
        <v>802734</v>
      </c>
      <c r="M45" s="132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8" t="s">
        <v>64</v>
      </c>
      <c r="B51" s="148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9" t="s">
        <v>36</v>
      </c>
      <c r="B52" s="149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119</v>
      </c>
      <c r="C7" s="84">
        <f>'Current Month '!C7-'Previous Month '!C7</f>
        <v>-18</v>
      </c>
      <c r="D7" s="84">
        <f>'Current Month '!D7-'Previous Month '!D7</f>
        <v>101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71</v>
      </c>
      <c r="C8" s="84">
        <f>'Current Month '!C8-'Previous Month '!C8</f>
        <v>23</v>
      </c>
      <c r="D8" s="84">
        <f>'Current Month '!D8-'Previous Month '!D8</f>
        <v>94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190</v>
      </c>
      <c r="C9" s="84">
        <f>'Current Month '!C9-'Previous Month '!C9</f>
        <v>5</v>
      </c>
      <c r="D9" s="84">
        <f>'Current Month '!D9-'Previous Month '!D9</f>
        <v>195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-6164957</v>
      </c>
      <c r="C12" s="84">
        <f>'Current Month '!C12-'Previous Month '!C12</f>
        <v>-21303300</v>
      </c>
      <c r="D12" s="84">
        <f>'Current Month '!D12-'Previous Month '!D12</f>
        <v>-27468257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-56673299</v>
      </c>
      <c r="C13" s="84">
        <f>'Current Month '!C13-'Previous Month '!C13</f>
        <v>-6525024</v>
      </c>
      <c r="D13" s="84">
        <f>'Current Month '!D13-'Previous Month '!D13</f>
        <v>-63198323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-62838256</v>
      </c>
      <c r="C14" s="84">
        <f>'Current Month '!C14-'Previous Month '!C14</f>
        <v>-27828324</v>
      </c>
      <c r="D14" s="84">
        <f>'Current Month '!D14-'Previous Month '!D14</f>
        <v>-90666580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0.14000000000000057</v>
      </c>
      <c r="C17" s="84">
        <f>'Current Month '!C17-'Previous Month '!C17</f>
        <v>1.3139999999999645</v>
      </c>
      <c r="D17" s="84">
        <f>'Current Month '!D17-'Previous Month '!D17</f>
        <v>1.4540000000000646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0.31799999999998363</v>
      </c>
      <c r="C18" s="84">
        <f>'Current Month '!C18-'Previous Month '!C18</f>
        <v>-0.93500000000000227</v>
      </c>
      <c r="D18" s="84">
        <f>'Current Month '!D18-'Previous Month '!D18</f>
        <v>-0.6169999999999618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0.45800000000008367</v>
      </c>
      <c r="C19" s="84">
        <f>'Current Month '!C19-'Previous Month '!C19</f>
        <v>0.37899999999990541</v>
      </c>
      <c r="D19" s="84">
        <f>'Current Month '!D19-'Previous Month '!D19</f>
        <v>0.83700000000021646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30600575</v>
      </c>
      <c r="C26" s="84">
        <f>'Current Month '!C26-'Previous Month '!C26</f>
        <v>343255904</v>
      </c>
      <c r="D26" s="84">
        <f>'Current Month '!D26-'Previous Month '!D26</f>
        <v>373856479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267865155</v>
      </c>
      <c r="C27" s="84">
        <f>'Current Month '!C27-'Previous Month '!C27</f>
        <v>73071251</v>
      </c>
      <c r="D27" s="84">
        <f>'Current Month '!D27-'Previous Month '!D27</f>
        <v>340936406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298465730</v>
      </c>
      <c r="C28" s="84">
        <f>'Current Month '!C28-'Previous Month '!C28</f>
        <v>416327155</v>
      </c>
      <c r="D28" s="84">
        <f>'Current Month '!D28-'Previous Month '!D28</f>
        <v>714792885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4489854</v>
      </c>
      <c r="C30" s="84">
        <f>'Current Month '!C30-'Previous Month '!C30</f>
        <v>-5135978</v>
      </c>
      <c r="D30" s="84">
        <f>'Current Month '!D30-'Previous Month '!D30</f>
        <v>-646124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21438352</v>
      </c>
      <c r="C31" s="84">
        <f>'Current Month '!C31-'Previous Month '!C31</f>
        <v>-8112728</v>
      </c>
      <c r="D31" s="84">
        <f>'Current Month '!D31-'Previous Month '!D31</f>
        <v>13325624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25928206</v>
      </c>
      <c r="C32" s="84">
        <f>'Current Month '!C32-'Previous Month '!C32</f>
        <v>-13248706</v>
      </c>
      <c r="D32" s="84">
        <f>'Current Month '!D32-'Previous Month '!D32</f>
        <v>12679500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3.9285596381763562E-3</v>
      </c>
      <c r="C7" s="108">
        <f>Difference!C7/'Previous Month '!C7</f>
        <v>-1.4951407924246199E-3</v>
      </c>
      <c r="D7" s="108">
        <f>Difference!D7/'Previous Month '!D7</f>
        <v>2.3860146468225843E-3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2.7284605333948196E-4</v>
      </c>
      <c r="C8" s="108">
        <f>Difference!C8/'Previous Month '!C8</f>
        <v>9.4951079552491437E-4</v>
      </c>
      <c r="D8" s="108">
        <f>Difference!D8/'Previous Month '!D8</f>
        <v>3.3047042817014303E-4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6.5401998547387193E-4</v>
      </c>
      <c r="C9" s="108">
        <f>Difference!C9/'Previous Month '!C9</f>
        <v>1.378853896641112E-4</v>
      </c>
      <c r="D9" s="108">
        <f>Difference!D9/'Previous Month '!D9</f>
        <v>5.9674452907675969E-4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-0.16768306249451254</v>
      </c>
      <c r="C12" s="108">
        <f>Difference!C12/'Previous Month '!C12</f>
        <v>-5.8435776044760072E-2</v>
      </c>
      <c r="D12" s="108">
        <f>Difference!D12/'Previous Month '!D12</f>
        <v>-6.8443967032223996E-2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-0.17462737713047713</v>
      </c>
      <c r="C13" s="108">
        <f>Difference!C13/'Previous Month '!C13</f>
        <v>-8.1976499528401303E-2</v>
      </c>
      <c r="D13" s="108">
        <f>Difference!D13/'Previous Month '!D13</f>
        <v>-0.15637934199908862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-0.17392073831147825</v>
      </c>
      <c r="C14" s="108">
        <f>Difference!C14/'Previous Month '!C14</f>
        <v>-6.2654465194608128E-2</v>
      </c>
      <c r="D14" s="108">
        <f>Difference!D14/'Previous Month '!D14</f>
        <v>-0.11256504385357244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1.612624546449353E-3</v>
      </c>
      <c r="C17" s="108">
        <f>Difference!C17/'Previous Month '!C17</f>
        <v>2.1062080241075298E-3</v>
      </c>
      <c r="D17" s="108">
        <f>Difference!D17/'Previous Month '!D17</f>
        <v>2.0459134497000284E-3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4.1906453725652895E-4</v>
      </c>
      <c r="C18" s="108">
        <f>Difference!C18/'Previous Month '!C18</f>
        <v>-5.2093489706660848E-3</v>
      </c>
      <c r="D18" s="108">
        <f>Difference!D18/'Previous Month '!D18</f>
        <v>-6.5755959067177847E-4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5.4159650350983353E-4</v>
      </c>
      <c r="C19" s="108">
        <f>Difference!C19/'Previous Month '!C19</f>
        <v>4.7177150823721193E-4</v>
      </c>
      <c r="D19" s="108">
        <f>Difference!D19/'Previous Month '!D19</f>
        <v>5.0757942829710836E-4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2.3809523809523808E-2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0.13595108870296205</v>
      </c>
      <c r="C26" s="108">
        <f>Difference!C26/'Previous Month '!C26</f>
        <v>0.13356907933254988</v>
      </c>
      <c r="D26" s="108">
        <f>Difference!D26/'Previous Month '!D26</f>
        <v>0.13376090850858247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0.13664278562732834</v>
      </c>
      <c r="C27" s="108">
        <f>Difference!C27/'Previous Month '!C27</f>
        <v>0.13491615068784826</v>
      </c>
      <c r="D27" s="108">
        <f>Difference!D27/'Previous Month '!D27</f>
        <v>0.13626901354582233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0.13657154487589282</v>
      </c>
      <c r="C28" s="108">
        <f>Difference!C28/'Previous Month '!C28</f>
        <v>0.13380355950792525</v>
      </c>
      <c r="D28" s="108">
        <f>Difference!D28/'Previous Month '!D28</f>
        <v>0.13494558686044925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1.4030213162241579E-2</v>
      </c>
      <c r="C30" s="108">
        <f>Difference!C30/'Previous Month '!C30</f>
        <v>-1.3585997349012447E-3</v>
      </c>
      <c r="D30" s="108">
        <f>Difference!D30/'Previous Month '!D30</f>
        <v>-1.5757738636994835E-4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7.627711684900557E-3</v>
      </c>
      <c r="C31" s="108">
        <f>Difference!C31/'Previous Month '!C31</f>
        <v>-9.8996533201621845E-3</v>
      </c>
      <c r="D31" s="108">
        <f>Difference!D31/'Previous Month '!D31</f>
        <v>3.6708860671620398E-3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8.2821819759432268E-3</v>
      </c>
      <c r="C32" s="108">
        <f>Difference!C32/'Previous Month '!C32</f>
        <v>-2.8802518739263002E-3</v>
      </c>
      <c r="D32" s="108">
        <f>Difference!D32/'Previous Month '!D32</f>
        <v>1.6402033922474021E-3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F9" sqref="F9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0.10460920327071459</v>
      </c>
      <c r="C7" s="110">
        <f>'Current Month '!C7/'Current Month '!C9</f>
        <v>0.33145835056663081</v>
      </c>
      <c r="D7" s="110">
        <f>'Current Month '!D7/'Current Month '!D9</f>
        <v>0.1297711090993614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0.89539079672928545</v>
      </c>
      <c r="C8" s="110">
        <f>'Current Month '!C8/'Current Month '!C9</f>
        <v>0.66854164943336913</v>
      </c>
      <c r="D8" s="110">
        <f>'Current Month '!D8/'Current Month '!D9</f>
        <v>0.8702288909006386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0.10252625988249975</v>
      </c>
      <c r="C12" s="110">
        <f>'Current Month '!C12/'Current Month '!C14</f>
        <v>0.82448598386526095</v>
      </c>
      <c r="D12" s="110">
        <f>'Current Month '!D12/'Current Month '!D14</f>
        <v>0.52302770053454017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0.89747374011750025</v>
      </c>
      <c r="C13" s="112">
        <f>'Current Month '!C13/'Current Month '!C14</f>
        <v>0.17551401613473905</v>
      </c>
      <c r="D13" s="112">
        <f>'Current Month '!D13/'Current Month '!D14</f>
        <v>0.47697229946545983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0.10277081122223457</v>
      </c>
      <c r="C17" s="110">
        <f>'Current Month '!C17/'Current Month '!C19</f>
        <v>0.77784938798159597</v>
      </c>
      <c r="D17" s="110">
        <f>'Current Month '!D17/'Current Month '!D19</f>
        <v>0.43164125006061188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0.89722918877776536</v>
      </c>
      <c r="C18" s="112">
        <f>'Current Month '!C18/'Current Month '!C19</f>
        <v>0.22215061201840414</v>
      </c>
      <c r="D18" s="112">
        <f>'Current Month '!D18/'Current Month '!D19</f>
        <v>0.56835874993938806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29</v>
      </c>
      <c r="C22" s="113">
        <f>'Previous Month '!C22</f>
        <v>40</v>
      </c>
      <c r="D22" s="113">
        <f>'Previous Month '!D22</f>
        <v>42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0.10293794650569112</v>
      </c>
      <c r="C26" s="110">
        <f>'Current Month '!C26/'Current Month '!C28</f>
        <v>0.82576255687728384</v>
      </c>
      <c r="D26" s="110">
        <f>'Current Month '!D26/'Current Month '!D28</f>
        <v>0.52710921079577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0.8970620534943089</v>
      </c>
      <c r="C27" s="112">
        <f>'Current Month '!C27/'Current Month '!C28</f>
        <v>0.17423744312271616</v>
      </c>
      <c r="D27" s="112">
        <f>'Current Month '!D27/'Current Month '!D28</f>
        <v>0.47289078920423006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0.10280377256808303</v>
      </c>
      <c r="C30" s="110">
        <f>'Current Month '!C30/'Current Month '!C32</f>
        <v>0.8230967428513799</v>
      </c>
      <c r="D30" s="110">
        <f>'Current Month '!D30/'Current Month '!D32</f>
        <v>0.52946513800095785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0.89719622743191696</v>
      </c>
      <c r="C31" s="110">
        <f>'Current Month '!C31/'Current Month '!C32</f>
        <v>0.17690325714862007</v>
      </c>
      <c r="D31" s="110">
        <f>'Current Month '!D31/'Current Month '!D32</f>
        <v>0.47053486199904215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3">
        <v>9706</v>
      </c>
      <c r="C38" s="134">
        <v>0.28999999999999998</v>
      </c>
      <c r="D38" s="133">
        <v>36949</v>
      </c>
      <c r="E38" s="134">
        <v>0.3</v>
      </c>
      <c r="F38" s="133">
        <v>23578</v>
      </c>
      <c r="G38" s="145">
        <v>0.71</v>
      </c>
      <c r="H38" s="133">
        <v>87389</v>
      </c>
      <c r="I38" s="134">
        <v>0.7</v>
      </c>
      <c r="J38" s="133">
        <v>33284</v>
      </c>
      <c r="K38" s="118">
        <f>J38/J45</f>
        <v>0.90848049785735729</v>
      </c>
      <c r="L38" s="133">
        <v>124338</v>
      </c>
      <c r="M38" s="119">
        <f>L38/L45</f>
        <v>0.15489315265081582</v>
      </c>
      <c r="N38" s="5"/>
      <c r="O38" s="64"/>
    </row>
    <row r="39" spans="1:15" ht="15.75" x14ac:dyDescent="0.2">
      <c r="A39" s="14" t="s">
        <v>47</v>
      </c>
      <c r="B39" s="133">
        <v>1315</v>
      </c>
      <c r="C39" s="134">
        <v>0.56000000000000005</v>
      </c>
      <c r="D39" s="133">
        <v>68027</v>
      </c>
      <c r="E39" s="134">
        <v>0.59</v>
      </c>
      <c r="F39" s="133">
        <v>1052</v>
      </c>
      <c r="G39" s="134">
        <v>0.44</v>
      </c>
      <c r="H39" s="133">
        <v>46854</v>
      </c>
      <c r="I39" s="134">
        <v>0.41</v>
      </c>
      <c r="J39" s="133">
        <v>2367</v>
      </c>
      <c r="K39" s="118">
        <f>J39/J45</f>
        <v>6.4606818243851838E-2</v>
      </c>
      <c r="L39" s="133">
        <v>114881</v>
      </c>
      <c r="M39" s="119">
        <f>L39/L45</f>
        <v>0.14311216417891853</v>
      </c>
      <c r="N39" s="5"/>
      <c r="O39" s="64"/>
    </row>
    <row r="40" spans="1:15" ht="15.75" x14ac:dyDescent="0.2">
      <c r="A40" s="14" t="s">
        <v>48</v>
      </c>
      <c r="B40" s="133">
        <v>319</v>
      </c>
      <c r="C40" s="134">
        <v>0.7</v>
      </c>
      <c r="D40" s="133">
        <v>44866</v>
      </c>
      <c r="E40" s="134">
        <v>0.72</v>
      </c>
      <c r="F40" s="133">
        <v>135</v>
      </c>
      <c r="G40" s="134">
        <v>0.3</v>
      </c>
      <c r="H40" s="133">
        <v>17808</v>
      </c>
      <c r="I40" s="134">
        <v>0.28000000000000003</v>
      </c>
      <c r="J40" s="133">
        <v>454</v>
      </c>
      <c r="K40" s="118">
        <f>J40/J45</f>
        <v>1.2391844310396593E-2</v>
      </c>
      <c r="L40" s="133">
        <v>62674</v>
      </c>
      <c r="M40" s="119">
        <f>L40/L45</f>
        <v>7.8075676375985073E-2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4.6401179135846272E-3</v>
      </c>
      <c r="L41" s="133">
        <v>41816</v>
      </c>
      <c r="M41" s="119">
        <f>L41/L45</f>
        <v>5.2091975673137052E-2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2.7294811256380162E-3</v>
      </c>
      <c r="L42" s="133">
        <v>35050</v>
      </c>
      <c r="M42" s="119">
        <f>L42/L45</f>
        <v>4.3663280738077619E-2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1.5558042416136692E-3</v>
      </c>
      <c r="L43" s="133">
        <v>25351</v>
      </c>
      <c r="M43" s="119">
        <f>L43/L45</f>
        <v>3.1580822538973062E-2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5.5954363075579336E-3</v>
      </c>
      <c r="L44" s="133">
        <v>398624</v>
      </c>
      <c r="M44" s="119">
        <f>L44/L45</f>
        <v>0.4965829278440928</v>
      </c>
      <c r="N44" s="5"/>
      <c r="O44" s="64"/>
    </row>
    <row r="45" spans="1:15" ht="15.75" x14ac:dyDescent="0.25">
      <c r="A45" s="14" t="s">
        <v>4</v>
      </c>
      <c r="B45" s="138">
        <v>11813</v>
      </c>
      <c r="C45" s="134">
        <v>0.32</v>
      </c>
      <c r="D45" s="138">
        <v>625669</v>
      </c>
      <c r="E45" s="134">
        <v>0.78</v>
      </c>
      <c r="F45" s="138">
        <v>24824</v>
      </c>
      <c r="G45" s="134">
        <v>0.68</v>
      </c>
      <c r="H45" s="138">
        <v>177065</v>
      </c>
      <c r="I45" s="134">
        <v>0.22</v>
      </c>
      <c r="J45" s="138">
        <v>36637</v>
      </c>
      <c r="K45" s="118">
        <f>J45/J45</f>
        <v>1</v>
      </c>
      <c r="L45" s="138">
        <v>802734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8" t="s">
        <v>63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30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2020-11-02T16:08:46Z</dcterms:modified>
</cp:coreProperties>
</file>