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702CCB1F-03CB-4812-B54B-FAD946E2965C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<sst xmlns="http://schemas.openxmlformats.org/spreadsheetml/2006/main" count="268" uniqueCount="71">
  <si>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</si>
  <si>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</si>
  <si>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</si>
  <si>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</si>
  <si>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</si>
  <si>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</si>
  <si>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</si>
  <si>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</si>
  <si>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</si>
  <si>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</si>
  <si>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</si>
  <si>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</si>
  <si>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</si>
  <si>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</si>
  <si>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</si>
  <si>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</si>
  <si>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</si>
  <si>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</si>
  <si>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</si>
  <si>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</si>
  <si>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</si>
  <si>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</si>
  <si>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</si>
  <si>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</si>
  <si>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</si>
  <si>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</si>
  <si>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</si>
  <si>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</si>
  <si>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</si>
  <si>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</si>
  <si>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</si>
  <si>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</si>
  <si>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</si>
  <si>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</si>
  <si>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</si>
  <si>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</si>
  <si>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</si>
  <si>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</si>
  <si>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</si>
  <si>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</si>
  <si>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</si>
  <si>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</si>
  <si>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</si>
  <si>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</si>
  <si>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</si>
  <si>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</si>
  <si>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</si>
  <si>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</si>
  <si>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</si>
  <si>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</si>
  <si>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</si>
  <si>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</si>
  <si>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</si>
  <si>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</si>
  <si>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</si>
  <si>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</si>
  <si>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</si>
  <si>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</si>
  <si>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</si>
  <si>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</si>
  <si>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</si>
  <si>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</si>
  <si>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</si>
  <si>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</si>
  <si>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</si>
  <si>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</si>
  <si>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</si>
  <si>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</si>
  <si>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</si>
  <si>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June 26, 2020) June 2020 REPORT</t>
  </si>
  <si>
    <t>(As of July 31, 2020) July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</si>
</sst>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70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5">
        <v>30587</v>
      </c>
      <c r="C7" s="135">
        <v>12023</v>
      </c>
      <c r="D7" s="135">
        <f>SUM(B7:C7)</f>
        <v>42610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6">
        <v>259693</v>
      </c>
      <c r="C8" s="136">
        <v>24188</v>
      </c>
      <c r="D8" s="136">
        <f>SUM(B8:C8)</f>
        <v>283881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7">
        <f>SUM(B7:B8)</f>
        <v>290280</v>
      </c>
      <c r="C9" s="137">
        <f>SUM(C7:C8)</f>
        <v>36211</v>
      </c>
      <c r="D9" s="137">
        <f>SUM(D7:D8)</f>
        <v>326491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5">
        <v>38179562</v>
      </c>
      <c r="C12" s="135">
        <v>357329594</v>
      </c>
      <c r="D12" s="135">
        <f>SUM(B12:C12)</f>
        <v>395509156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6">
        <v>333106484</v>
      </c>
      <c r="C13" s="136">
        <v>79671416</v>
      </c>
      <c r="D13" s="136">
        <f>SUM(B13:C13)</f>
        <v>412777900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7">
        <f>SUM(B12:B13)</f>
        <v>371286046</v>
      </c>
      <c r="C14" s="137">
        <f>SUM(C12:C13)</f>
        <v>437001010</v>
      </c>
      <c r="D14" s="137">
        <f>SUM(D12:D13)</f>
        <v>808287056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9">
        <v>87.908000000000001</v>
      </c>
      <c r="C17" s="139">
        <v>625.67200000000003</v>
      </c>
      <c r="D17" s="139">
        <f>SUM(B17:C17)</f>
        <v>713.58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40">
        <v>756.88199999999995</v>
      </c>
      <c r="C18" s="140">
        <v>177.11</v>
      </c>
      <c r="D18" s="140">
        <f>SUM(B18:C18)</f>
        <v>933.99199999999996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1">
        <f>SUM(B17:B18)</f>
        <v>844.79</v>
      </c>
      <c r="C19" s="141">
        <f>SUM(C17:C18)</f>
        <v>802.78200000000004</v>
      </c>
      <c r="D19" s="141">
        <f>SUM(D17:D18)</f>
        <v>1647.5720000000001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9"/>
      <c r="C20" s="149"/>
      <c r="D20" s="149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42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66</v>
      </c>
      <c r="B26" s="135">
        <v>188319646</v>
      </c>
      <c r="C26" s="135">
        <v>2205316292</v>
      </c>
      <c r="D26" s="135">
        <f>SUM(B26:C26)</f>
        <v>2393635938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67</v>
      </c>
      <c r="B27" s="136">
        <v>1635793032</v>
      </c>
      <c r="C27" s="136">
        <v>462008645</v>
      </c>
      <c r="D27" s="136">
        <f>SUM(B27:C27)</f>
        <v>2097801677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68</v>
      </c>
      <c r="B28" s="137">
        <f>SUM(B26:B27)</f>
        <v>1824112678</v>
      </c>
      <c r="C28" s="137">
        <f>SUM(C26:C27)</f>
        <v>2667324937</v>
      </c>
      <c r="D28" s="137">
        <f>SUM(D26:D27)</f>
        <v>4491437615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50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5">
        <v>317486369</v>
      </c>
      <c r="C30" s="135">
        <v>3791862764</v>
      </c>
      <c r="D30" s="135">
        <f>SUM(B30:C30)</f>
        <v>4109349133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6">
        <v>2812499737</v>
      </c>
      <c r="C31" s="136">
        <v>831080263</v>
      </c>
      <c r="D31" s="136">
        <f>SUM(B31:C31)</f>
        <v>3643580000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7">
        <f>SUM(B30:B31)</f>
        <v>3129986106</v>
      </c>
      <c r="C32" s="137">
        <f>SUM(C30:C31)</f>
        <v>4622943027</v>
      </c>
      <c r="D32" s="137">
        <f>SUM(D30:D31)</f>
        <v>7752929133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51">
        <v>0.71</v>
      </c>
      <c r="H38" s="133">
        <v>87389</v>
      </c>
      <c r="I38" s="134">
        <v>0.7</v>
      </c>
      <c r="J38" s="133">
        <v>33284</v>
      </c>
      <c r="K38" s="118">
        <f>J38/J45</f>
        <v>0.90848049785735729</v>
      </c>
      <c r="L38" s="133">
        <v>124338</v>
      </c>
      <c r="M38" s="119">
        <f>L38/L45</f>
        <v>0.15489315265081582</v>
      </c>
      <c r="N38" s="5"/>
      <c r="O38" s="64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18">
        <f>J39/J45</f>
        <v>6.4606818243851838E-2</v>
      </c>
      <c r="L39" s="133">
        <v>114881</v>
      </c>
      <c r="M39" s="119">
        <f>L39/L45</f>
        <v>0.14311216417891853</v>
      </c>
      <c r="N39" s="5"/>
      <c r="O39" s="64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18">
        <f>J40/J45</f>
        <v>1.2391844310396593E-2</v>
      </c>
      <c r="L40" s="133">
        <v>62674</v>
      </c>
      <c r="M40" s="119">
        <f>L40/L45</f>
        <v>7.8075676375985073E-2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4.6401179135846272E-3</v>
      </c>
      <c r="L41" s="133">
        <v>41816</v>
      </c>
      <c r="M41" s="119">
        <f>L41/L45</f>
        <v>5.2091975673137052E-2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2.7294811256380162E-3</v>
      </c>
      <c r="L42" s="133">
        <v>35050</v>
      </c>
      <c r="M42" s="119">
        <f>L42/L45</f>
        <v>4.3663280738077619E-2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1.5558042416136692E-3</v>
      </c>
      <c r="L43" s="133">
        <v>25351</v>
      </c>
      <c r="M43" s="119">
        <f>L43/L45</f>
        <v>3.1580822538973062E-2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5.5954363075579336E-3</v>
      </c>
      <c r="L44" s="133">
        <v>398624</v>
      </c>
      <c r="M44" s="119">
        <f>L44/L45</f>
        <v>0.4965829278440928</v>
      </c>
      <c r="N44" s="5"/>
      <c r="O44" s="64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18">
        <f>J45/J45</f>
        <v>1</v>
      </c>
      <c r="L45" s="138">
        <v>802734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64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J34" sqref="J3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5">
        <v>30630</v>
      </c>
      <c r="C7" s="135">
        <v>12044</v>
      </c>
      <c r="D7" s="135">
        <f>SUM(B7:C7)</f>
        <v>42674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6">
        <v>259295</v>
      </c>
      <c r="C8" s="136">
        <v>24117</v>
      </c>
      <c r="D8" s="136">
        <f>SUM(B8:C8)</f>
        <v>283412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7">
        <f>SUM(B7:B8)</f>
        <v>289925</v>
      </c>
      <c r="C9" s="137">
        <f>SUM(C7:C8)</f>
        <v>36161</v>
      </c>
      <c r="D9" s="137">
        <f>SUM(D7:D8)</f>
        <v>326086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5">
        <v>26202729</v>
      </c>
      <c r="C12" s="135">
        <v>298892412</v>
      </c>
      <c r="D12" s="135">
        <f>SUM(B12:C12)</f>
        <v>325095141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6">
        <v>220688992</v>
      </c>
      <c r="C13" s="136">
        <v>61912086</v>
      </c>
      <c r="D13" s="136">
        <f>SUM(B13:C13)</f>
        <v>282601078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7">
        <f>SUM(B12:B13)</f>
        <v>246891721</v>
      </c>
      <c r="C14" s="137">
        <f>SUM(C12:C13)</f>
        <v>360804498</v>
      </c>
      <c r="D14" s="137">
        <f>SUM(D12:D13)</f>
        <v>607696219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9">
        <v>88.21</v>
      </c>
      <c r="C17" s="139">
        <v>624.81100000000004</v>
      </c>
      <c r="D17" s="139">
        <f>SUM(B17:C17)</f>
        <v>713.02100000000007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40">
        <v>755.59799999999996</v>
      </c>
      <c r="C18" s="140">
        <v>177.238</v>
      </c>
      <c r="D18" s="140">
        <f>SUM(B18:C18)</f>
        <v>932.83600000000001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1">
        <f>SUM(B17:B18)</f>
        <v>843.80799999999999</v>
      </c>
      <c r="C19" s="141">
        <f>SUM(C17:C18)</f>
        <v>802.04899999999998</v>
      </c>
      <c r="D19" s="141">
        <f>SUM(D17:D18)</f>
        <v>1645.857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9"/>
      <c r="C20" s="149"/>
      <c r="D20" s="149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42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66</v>
      </c>
      <c r="B26" s="135">
        <v>150140084</v>
      </c>
      <c r="C26" s="135">
        <v>1847986698</v>
      </c>
      <c r="D26" s="135">
        <f>SUM(B26:C26)</f>
        <v>1998126782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67</v>
      </c>
      <c r="B27" s="136">
        <v>1302686548</v>
      </c>
      <c r="C27" s="136">
        <v>382337229</v>
      </c>
      <c r="D27" s="136">
        <f>SUM(B27:C27)</f>
        <v>1685023777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68</v>
      </c>
      <c r="B28" s="137">
        <f>SUM(B26:B27)</f>
        <v>1452826632</v>
      </c>
      <c r="C28" s="137">
        <f>SUM(C26:C27)</f>
        <v>2230323927</v>
      </c>
      <c r="D28" s="137">
        <f>SUM(D26:D27)</f>
        <v>3683150559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50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5">
        <v>312402897</v>
      </c>
      <c r="C30" s="135">
        <v>3813209111</v>
      </c>
      <c r="D30" s="135">
        <f>SUM(B30:C30)</f>
        <v>4125612008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6">
        <v>2790064550</v>
      </c>
      <c r="C31" s="136">
        <v>837479988</v>
      </c>
      <c r="D31" s="136">
        <f>SUM(B31:C31)</f>
        <v>3627544538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7">
        <f>SUM(B30:B31)</f>
        <v>3102467447</v>
      </c>
      <c r="C32" s="137">
        <f>SUM(C30:C31)</f>
        <v>4650689099</v>
      </c>
      <c r="D32" s="137">
        <f>SUM(D30:D31)</f>
        <v>7753156546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3">
        <v>9727</v>
      </c>
      <c r="C38" s="134">
        <v>0.28999999999999998</v>
      </c>
      <c r="D38" s="133">
        <v>37102</v>
      </c>
      <c r="E38" s="134">
        <v>0.3</v>
      </c>
      <c r="F38" s="133">
        <v>23521</v>
      </c>
      <c r="G38" s="151">
        <v>0.71</v>
      </c>
      <c r="H38" s="133">
        <v>86889</v>
      </c>
      <c r="I38" s="134">
        <v>0.7</v>
      </c>
      <c r="J38" s="133">
        <v>33248</v>
      </c>
      <c r="K38" s="131">
        <f>J38/J45</f>
        <v>0.90844012131479002</v>
      </c>
      <c r="L38" s="133">
        <v>123991</v>
      </c>
      <c r="M38" s="132">
        <f>L38/L45</f>
        <v>0.15460147330936005</v>
      </c>
      <c r="N38" s="3"/>
      <c r="O38" s="2"/>
    </row>
    <row r="39" spans="1:15" ht="15.75" x14ac:dyDescent="0.2">
      <c r="A39" s="14" t="s">
        <v>47</v>
      </c>
      <c r="B39" s="133">
        <v>1318</v>
      </c>
      <c r="C39" s="134">
        <v>0.56000000000000005</v>
      </c>
      <c r="D39" s="133">
        <v>68156</v>
      </c>
      <c r="E39" s="134">
        <v>0.59</v>
      </c>
      <c r="F39" s="133">
        <v>1048</v>
      </c>
      <c r="G39" s="134">
        <v>0.44</v>
      </c>
      <c r="H39" s="133">
        <v>46677</v>
      </c>
      <c r="I39" s="134">
        <v>0.41</v>
      </c>
      <c r="J39" s="133">
        <v>2366</v>
      </c>
      <c r="K39" s="131">
        <f>J39/J45</f>
        <v>6.4646575043033963E-2</v>
      </c>
      <c r="L39" s="133">
        <v>114833</v>
      </c>
      <c r="M39" s="132">
        <f>L39/L45</f>
        <v>0.14318257764300427</v>
      </c>
      <c r="N39" s="3"/>
      <c r="O39" s="2"/>
    </row>
    <row r="40" spans="1:15" ht="15.75" x14ac:dyDescent="0.2">
      <c r="A40" s="14" t="s">
        <v>48</v>
      </c>
      <c r="B40" s="133">
        <v>318</v>
      </c>
      <c r="C40" s="134">
        <v>0.7</v>
      </c>
      <c r="D40" s="133">
        <v>44723</v>
      </c>
      <c r="E40" s="134">
        <v>0.71</v>
      </c>
      <c r="F40" s="133">
        <v>136</v>
      </c>
      <c r="G40" s="134">
        <v>0.3</v>
      </c>
      <c r="H40" s="133">
        <v>17951</v>
      </c>
      <c r="I40" s="134">
        <v>0.28999999999999998</v>
      </c>
      <c r="J40" s="133">
        <v>454</v>
      </c>
      <c r="K40" s="131">
        <f>J40/J45</f>
        <v>1.2404710511216154E-2</v>
      </c>
      <c r="L40" s="133">
        <v>62674</v>
      </c>
      <c r="M40" s="132">
        <f>L40/L45</f>
        <v>7.8146742410262288E-2</v>
      </c>
      <c r="N40" s="3"/>
      <c r="O40" s="2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31">
        <f>J41/J45</f>
        <v>4.6449356539796172E-3</v>
      </c>
      <c r="L41" s="133">
        <v>41816</v>
      </c>
      <c r="M41" s="132">
        <f>L41/L45</f>
        <v>5.2139390825980916E-2</v>
      </c>
      <c r="N41" s="3"/>
      <c r="O41" s="2"/>
    </row>
    <row r="42" spans="1:15" ht="15.75" x14ac:dyDescent="0.2">
      <c r="A42" s="14" t="s">
        <v>50</v>
      </c>
      <c r="B42" s="133">
        <v>92</v>
      </c>
      <c r="C42" s="134">
        <v>0.93</v>
      </c>
      <c r="D42" s="133">
        <v>32307</v>
      </c>
      <c r="E42" s="134">
        <v>0.93</v>
      </c>
      <c r="F42" s="133">
        <v>7</v>
      </c>
      <c r="G42" s="134">
        <v>7.0000000000000007E-2</v>
      </c>
      <c r="H42" s="133">
        <v>2407</v>
      </c>
      <c r="I42" s="134">
        <v>7.0000000000000007E-2</v>
      </c>
      <c r="J42" s="133">
        <v>99</v>
      </c>
      <c r="K42" s="131">
        <f>J42/J45</f>
        <v>2.7049919396704828E-3</v>
      </c>
      <c r="L42" s="133">
        <v>34714</v>
      </c>
      <c r="M42" s="132">
        <f>L42/L45</f>
        <v>4.328407339614266E-2</v>
      </c>
      <c r="N42" s="3"/>
      <c r="O42" s="2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31">
        <f>J43/J45</f>
        <v>1.5574196016284597E-3</v>
      </c>
      <c r="L43" s="133">
        <v>25351</v>
      </c>
      <c r="M43" s="132">
        <f>L43/L45</f>
        <v>3.1609568032079642E-2</v>
      </c>
      <c r="N43" s="3"/>
      <c r="O43" s="2"/>
    </row>
    <row r="44" spans="1:15" ht="15.75" x14ac:dyDescent="0.2">
      <c r="A44" s="14" t="s">
        <v>52</v>
      </c>
      <c r="B44" s="133">
        <v>186</v>
      </c>
      <c r="C44" s="134">
        <v>0.91</v>
      </c>
      <c r="D44" s="133">
        <v>384087</v>
      </c>
      <c r="E44" s="134">
        <v>0.96</v>
      </c>
      <c r="F44" s="133">
        <v>19</v>
      </c>
      <c r="G44" s="134">
        <v>0.09</v>
      </c>
      <c r="H44" s="133">
        <v>14538</v>
      </c>
      <c r="I44" s="134">
        <v>0.04</v>
      </c>
      <c r="J44" s="133">
        <v>205</v>
      </c>
      <c r="K44" s="131">
        <f>J44/J45</f>
        <v>5.6012459356813028E-3</v>
      </c>
      <c r="L44" s="133">
        <v>398625</v>
      </c>
      <c r="M44" s="132">
        <f>L44/L45</f>
        <v>0.49703617438317016</v>
      </c>
      <c r="N44" s="3"/>
      <c r="O44" s="2"/>
    </row>
    <row r="45" spans="1:15" ht="15.75" x14ac:dyDescent="0.25">
      <c r="A45" s="14" t="s">
        <v>4</v>
      </c>
      <c r="B45" s="138">
        <v>11835</v>
      </c>
      <c r="C45" s="134">
        <v>0.32</v>
      </c>
      <c r="D45" s="138">
        <v>624808</v>
      </c>
      <c r="E45" s="134">
        <v>0.78</v>
      </c>
      <c r="F45" s="138">
        <v>24764</v>
      </c>
      <c r="G45" s="134">
        <v>0.68</v>
      </c>
      <c r="H45" s="138">
        <v>177196</v>
      </c>
      <c r="I45" s="134">
        <v>0.22</v>
      </c>
      <c r="J45" s="138">
        <v>36599</v>
      </c>
      <c r="K45" s="131">
        <v>1</v>
      </c>
      <c r="L45" s="138">
        <v>802004</v>
      </c>
      <c r="M45" s="132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64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70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-43</v>
      </c>
      <c r="C7" s="84">
        <f>'Current Month '!C7-'Previous Month '!C7</f>
        <v>-21</v>
      </c>
      <c r="D7" s="84">
        <f>'Current Month '!D7-'Previous Month '!D7</f>
        <v>-64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398</v>
      </c>
      <c r="C8" s="84">
        <f>'Current Month '!C8-'Previous Month '!C8</f>
        <v>71</v>
      </c>
      <c r="D8" s="84">
        <f>'Current Month '!D8-'Previous Month '!D8</f>
        <v>469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355</v>
      </c>
      <c r="C9" s="84">
        <f>'Current Month '!C9-'Previous Month '!C9</f>
        <v>50</v>
      </c>
      <c r="D9" s="84">
        <f>'Current Month '!D9-'Previous Month '!D9</f>
        <v>405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11976833</v>
      </c>
      <c r="C12" s="84">
        <f>'Current Month '!C12-'Previous Month '!C12</f>
        <v>58437182</v>
      </c>
      <c r="D12" s="84">
        <f>'Current Month '!D12-'Previous Month '!D12</f>
        <v>70414015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112417492</v>
      </c>
      <c r="C13" s="84">
        <f>'Current Month '!C13-'Previous Month '!C13</f>
        <v>17759330</v>
      </c>
      <c r="D13" s="84">
        <f>'Current Month '!D13-'Previous Month '!D13</f>
        <v>130176822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124394325</v>
      </c>
      <c r="C14" s="84">
        <f>'Current Month '!C14-'Previous Month '!C14</f>
        <v>76196512</v>
      </c>
      <c r="D14" s="84">
        <f>'Current Month '!D14-'Previous Month '!D14</f>
        <v>200590837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-0.3019999999999925</v>
      </c>
      <c r="C17" s="84">
        <f>'Current Month '!C17-'Previous Month '!C17</f>
        <v>0.86099999999999</v>
      </c>
      <c r="D17" s="84">
        <f>'Current Month '!D17-'Previous Month '!D17</f>
        <v>0.55899999999996908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1.2839999999999918</v>
      </c>
      <c r="C18" s="84">
        <f>'Current Month '!C18-'Previous Month '!C18</f>
        <v>-0.1279999999999859</v>
      </c>
      <c r="D18" s="84">
        <f>'Current Month '!D18-'Previous Month '!D18</f>
        <v>1.1559999999999491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0.9819999999999709</v>
      </c>
      <c r="C19" s="84">
        <f>'Current Month '!C19-'Previous Month '!C19</f>
        <v>0.73300000000006094</v>
      </c>
      <c r="D19" s="84">
        <f>'Current Month '!D19-'Previous Month '!D19</f>
        <v>1.7150000000001455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38179562</v>
      </c>
      <c r="C26" s="84">
        <f>'Current Month '!C26-'Previous Month '!C26</f>
        <v>357329594</v>
      </c>
      <c r="D26" s="84">
        <f>'Current Month '!D26-'Previous Month '!D26</f>
        <v>395509156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333106484</v>
      </c>
      <c r="C27" s="84">
        <f>'Current Month '!C27-'Previous Month '!C27</f>
        <v>79671416</v>
      </c>
      <c r="D27" s="84">
        <f>'Current Month '!D27-'Previous Month '!D27</f>
        <v>412777900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371286046</v>
      </c>
      <c r="C28" s="84">
        <f>'Current Month '!C28-'Previous Month '!C28</f>
        <v>437001010</v>
      </c>
      <c r="D28" s="84">
        <f>'Current Month '!D28-'Previous Month '!D28</f>
        <v>808287056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5083472</v>
      </c>
      <c r="C30" s="84">
        <f>'Current Month '!C30-'Previous Month '!C30</f>
        <v>-21346347</v>
      </c>
      <c r="D30" s="84">
        <f>'Current Month '!D30-'Previous Month '!D30</f>
        <v>-16262875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22435187</v>
      </c>
      <c r="C31" s="84">
        <f>'Current Month '!C31-'Previous Month '!C31</f>
        <v>-6399725</v>
      </c>
      <c r="D31" s="84">
        <f>'Current Month '!D31-'Previous Month '!D31</f>
        <v>16035462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27518659</v>
      </c>
      <c r="C32" s="84">
        <f>'Current Month '!C32-'Previous Month '!C32</f>
        <v>-27746072</v>
      </c>
      <c r="D32" s="84">
        <f>'Current Month '!D32-'Previous Month '!D32</f>
        <v>-227413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70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-1.4038524322559582E-3</v>
      </c>
      <c r="C7" s="108">
        <f>Difference!C7/'Previous Month '!C7</f>
        <v>-1.7436067751577548E-3</v>
      </c>
      <c r="D7" s="108">
        <f>Difference!D7/'Previous Month '!D7</f>
        <v>-1.4997422318039086E-3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1.534931255905436E-3</v>
      </c>
      <c r="C8" s="108">
        <f>Difference!C8/'Previous Month '!C8</f>
        <v>2.9439814238918604E-3</v>
      </c>
      <c r="D8" s="108">
        <f>Difference!D8/'Previous Month '!D8</f>
        <v>1.6548346576715171E-3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1.2244546003276709E-3</v>
      </c>
      <c r="C9" s="108">
        <f>Difference!C9/'Previous Month '!C9</f>
        <v>1.3827051243051906E-3</v>
      </c>
      <c r="D9" s="108">
        <f>Difference!D9/'Previous Month '!D9</f>
        <v>1.2420036432106867E-3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0.45708342058569545</v>
      </c>
      <c r="C12" s="108">
        <f>Difference!C12/'Previous Month '!C12</f>
        <v>0.19551243074046323</v>
      </c>
      <c r="D12" s="108">
        <f>Difference!D12/'Previous Month '!D12</f>
        <v>0.21659510130912724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0.50939329135184053</v>
      </c>
      <c r="C13" s="108">
        <f>Difference!C13/'Previous Month '!C13</f>
        <v>0.28684754702014076</v>
      </c>
      <c r="D13" s="108">
        <f>Difference!D13/'Previous Month '!D13</f>
        <v>0.46063809423968299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0.50384162132354371</v>
      </c>
      <c r="C14" s="108">
        <f>Difference!C14/'Previous Month '!C14</f>
        <v>0.21118503905125927</v>
      </c>
      <c r="D14" s="108">
        <f>Difference!D14/'Previous Month '!D14</f>
        <v>0.33008406293869008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-3.4236481124588201E-3</v>
      </c>
      <c r="C17" s="108">
        <f>Difference!C17/'Previous Month '!C17</f>
        <v>1.3780167122537696E-3</v>
      </c>
      <c r="D17" s="108">
        <f>Difference!D17/'Previous Month '!D17</f>
        <v>7.839881293818401E-4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1.6993163031135496E-3</v>
      </c>
      <c r="C18" s="108">
        <f>Difference!C18/'Previous Month '!C18</f>
        <v>-7.2219275776067157E-4</v>
      </c>
      <c r="D18" s="108">
        <f>Difference!D18/'Previous Month '!D18</f>
        <v>1.2392317620674471E-3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1.1637718533125674E-3</v>
      </c>
      <c r="C19" s="108">
        <f>Difference!C19/'Previous Month '!C19</f>
        <v>9.1390924993368353E-4</v>
      </c>
      <c r="D19" s="108">
        <f>Difference!D19/'Previous Month '!D19</f>
        <v>1.0420103326110018E-3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0.25429293086048893</v>
      </c>
      <c r="C26" s="108">
        <f>Difference!C26/'Previous Month '!C26</f>
        <v>0.19336156173998609</v>
      </c>
      <c r="D26" s="108">
        <f>Difference!D26/'Previous Month '!D26</f>
        <v>0.19793997035769675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0.2557073184730545</v>
      </c>
      <c r="C27" s="108">
        <f>Difference!C27/'Previous Month '!C27</f>
        <v>0.20837995873009793</v>
      </c>
      <c r="D27" s="108">
        <f>Difference!D27/'Previous Month '!D27</f>
        <v>0.24496859073104937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0.25556115080908015</v>
      </c>
      <c r="C28" s="108">
        <f>Difference!C28/'Previous Month '!C28</f>
        <v>0.1959361170409934</v>
      </c>
      <c r="D28" s="108">
        <f>Difference!D28/'Previous Month '!D28</f>
        <v>0.21945533940362605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1.627216664383237E-2</v>
      </c>
      <c r="C30" s="108">
        <f>Difference!C30/'Previous Month '!C30</f>
        <v>-5.598000628505264E-3</v>
      </c>
      <c r="D30" s="108">
        <f>Difference!D30/'Previous Month '!D30</f>
        <v>-3.9419303047558904E-3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8.0410996225875851E-3</v>
      </c>
      <c r="C31" s="108">
        <f>Difference!C31/'Previous Month '!C31</f>
        <v>-7.6416452831109321E-3</v>
      </c>
      <c r="D31" s="108">
        <f>Difference!D31/'Previous Month '!D31</f>
        <v>4.4204728107462314E-3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8.8699267502741347E-3</v>
      </c>
      <c r="C32" s="108">
        <f>Difference!C32/'Previous Month '!C32</f>
        <v>-5.9660130809359013E-3</v>
      </c>
      <c r="D32" s="108">
        <f>Difference!D32/'Previous Month '!D32</f>
        <v>-2.9331666225329432E-5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B8" sqref="B8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70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0.10537067658812181</v>
      </c>
      <c r="C7" s="110">
        <f>'Current Month '!C7/'Current Month '!C9</f>
        <v>0.33202617989008865</v>
      </c>
      <c r="D7" s="110">
        <f>'Current Month '!D7/'Current Month '!D9</f>
        <v>0.1305089573678907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0.89462932341187817</v>
      </c>
      <c r="C8" s="110">
        <f>'Current Month '!C8/'Current Month '!C9</f>
        <v>0.66797382010991135</v>
      </c>
      <c r="D8" s="110">
        <f>'Current Month '!D8/'Current Month '!D9</f>
        <v>0.8694910426321093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0.10283058685162652</v>
      </c>
      <c r="C12" s="110">
        <f>'Current Month '!C12/'Current Month '!C14</f>
        <v>0.81768596827728157</v>
      </c>
      <c r="D12" s="110">
        <f>'Current Month '!D12/'Current Month '!D14</f>
        <v>0.4893176911149249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0.89716941314837351</v>
      </c>
      <c r="C13" s="112">
        <f>'Current Month '!C13/'Current Month '!C14</f>
        <v>0.18231403172271846</v>
      </c>
      <c r="D13" s="112">
        <f>'Current Month '!D13/'Current Month '!D14</f>
        <v>0.51068230888507515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0.10405899691047479</v>
      </c>
      <c r="C17" s="110">
        <f>'Current Month '!C17/'Current Month '!C19</f>
        <v>0.77937970706866866</v>
      </c>
      <c r="D17" s="110">
        <f>'Current Month '!D17/'Current Month '!D19</f>
        <v>0.43311005528134733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0.89594100308952518</v>
      </c>
      <c r="C18" s="112">
        <f>'Current Month '!C18/'Current Month '!C19</f>
        <v>0.22062029293133131</v>
      </c>
      <c r="D18" s="112">
        <f>'Current Month '!D18/'Current Month '!D19</f>
        <v>0.56688994471865262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29</v>
      </c>
      <c r="C22" s="113">
        <f>'Previous Month '!C22</f>
        <v>40</v>
      </c>
      <c r="D22" s="113">
        <f>'Previous Month '!D22</f>
        <v>42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0.10323904234165955</v>
      </c>
      <c r="C26" s="110">
        <f>'Current Month '!C26/'Current Month '!C28</f>
        <v>0.82678951537129497</v>
      </c>
      <c r="D26" s="110">
        <f>'Current Month '!D26/'Current Month '!D28</f>
        <v>0.53293313704413992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0.89676095765834041</v>
      </c>
      <c r="C27" s="112">
        <f>'Current Month '!C27/'Current Month '!C28</f>
        <v>0.17321048462870497</v>
      </c>
      <c r="D27" s="112">
        <f>'Current Month '!D27/'Current Month '!D28</f>
        <v>0.46706686295586008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0.10143379499078198</v>
      </c>
      <c r="C30" s="110">
        <f>'Current Month '!C30/'Current Month '!C32</f>
        <v>0.82022701596231462</v>
      </c>
      <c r="D30" s="110">
        <f>'Current Month '!D30/'Current Month '!D32</f>
        <v>0.53003826844085766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0.89856620500921802</v>
      </c>
      <c r="C31" s="110">
        <f>'Current Month '!C31/'Current Month '!C32</f>
        <v>0.17977298403768541</v>
      </c>
      <c r="D31" s="110">
        <f>'Current Month '!D31/'Current Month '!D32</f>
        <v>0.46996173155914234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51">
        <v>0.71</v>
      </c>
      <c r="H38" s="133">
        <v>87389</v>
      </c>
      <c r="I38" s="134">
        <v>0.7</v>
      </c>
      <c r="J38" s="133">
        <v>33284</v>
      </c>
      <c r="K38" s="118">
        <f>J38/J45</f>
        <v>0.90848049785735729</v>
      </c>
      <c r="L38" s="133">
        <v>124338</v>
      </c>
      <c r="M38" s="119">
        <f>L38/L45</f>
        <v>0.15489315265081582</v>
      </c>
      <c r="N38" s="5"/>
      <c r="O38" s="64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18">
        <f>J39/J45</f>
        <v>6.4606818243851838E-2</v>
      </c>
      <c r="L39" s="133">
        <v>114881</v>
      </c>
      <c r="M39" s="119">
        <f>L39/L45</f>
        <v>0.14311216417891853</v>
      </c>
      <c r="N39" s="5"/>
      <c r="O39" s="64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18">
        <f>J40/J45</f>
        <v>1.2391844310396593E-2</v>
      </c>
      <c r="L40" s="133">
        <v>62674</v>
      </c>
      <c r="M40" s="119">
        <f>L40/L45</f>
        <v>7.8075676375985073E-2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4.6401179135846272E-3</v>
      </c>
      <c r="L41" s="133">
        <v>41816</v>
      </c>
      <c r="M41" s="119">
        <f>L41/L45</f>
        <v>5.2091975673137052E-2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2.7294811256380162E-3</v>
      </c>
      <c r="L42" s="133">
        <v>35050</v>
      </c>
      <c r="M42" s="119">
        <f>L42/L45</f>
        <v>4.3663280738077619E-2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1.5558042416136692E-3</v>
      </c>
      <c r="L43" s="133">
        <v>25351</v>
      </c>
      <c r="M43" s="119">
        <f>L43/L45</f>
        <v>3.1580822538973062E-2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5.5954363075579336E-3</v>
      </c>
      <c r="L44" s="133">
        <v>398624</v>
      </c>
      <c r="M44" s="119">
        <f>L44/L45</f>
        <v>0.4965829278440928</v>
      </c>
      <c r="N44" s="5"/>
      <c r="O44" s="64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18">
        <f>J45/J45</f>
        <v>1</v>
      </c>
      <c r="L45" s="138">
        <v>802734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63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30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2020-08-31T18:04:45Z</dcterms:modified>
</cp:coreProperties>
</file>