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30" windowWidth="15480" windowHeight="9900" activeTab="4"/>
  </bookViews>
  <sheets>
    <sheet name="Current Month " sheetId="1" r:id="rId1"/>
    <sheet name="Previous Month " sheetId="2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'!$A$1:$L$72</definedName>
    <definedName name="_xlnm.Print_Area" localSheetId="1">'Previous Month '!$A$1:$L$72</definedName>
  </definedNames>
  <calcPr fullCalcOnLoad="1"/>
</workbook>
</file>

<file path=xl/sharedStrings.xml><?xml version="1.0" encoding="utf-8"?>
<sst xmlns="http://schemas.openxmlformats.org/spreadsheetml/2006/main" count="268" uniqueCount="69">
  <si>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</si>
  <si>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</si>
  <si>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</si>
  <si>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</si>
  <si>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</si>
  <si>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</si>
  <si>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</si>
  <si>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</si>
  <si>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</si>
  <si>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</si>
  <si>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</si>
  <si>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</si>
  <si>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</si>
  <si>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</si>
  <si>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</si>
  <si>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</si>
  <si>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</si>
  <si>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</si>
  <si>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</si>
  <si>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</si>
  <si>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</si>
  <si>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</si>
  <si>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</si>
  <si>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</si>
  <si>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</si>
  <si>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</si>
  <si>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</si>
  <si>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</si>
  <si>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</si>
  <si>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</si>
  <si>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</si>
  <si>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</si>
  <si>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</si>
  <si>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</si>
  <si>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</si>
  <si>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</si>
  <si>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</si>
  <si>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</si>
  <si>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</si>
  <si>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</si>
  <si>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</si>
  <si>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</si>
  <si>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</si>
  <si>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</si>
  <si>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</si>
  <si>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</si>
  <si>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</si>
  <si>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</si>
  <si>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</si>
  <si>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</si>
  <si>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</si>
  <si>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</si>
  <si>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</si>
  <si>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</si>
  <si>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</si>
  <si>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&lt;0.1%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</si>
  <si>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</si>
  <si>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</si>
  <si>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</si>
  <si>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</si>
  <si>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</si>
  <si>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Fuel Resource Mix as reported for the Period June 2015 to May 2016</t>
  </si>
  <si>
    <t>TPS - Total kWh Year-To-Date (YTD) for 2017</t>
  </si>
  <si>
    <t>SOS - Total kWh Year-To-Date (YTD) for 2017</t>
  </si>
  <si>
    <t>ALL - Total kWh Year-To-Date (YTD) for 2017</t>
  </si>
  <si>
    <t>Fuel Resource Mix as reported for the Period June 2016 to May 2017</t>
  </si>
  <si>
    <t>(As of September 29, 2017) September 2017 REPORT</t>
  </si>
  <si>
    <t>(As of October 27, 2017) October 2017 REPORT</t>
  </si>
  <si>
    <t xml:space="preserve">(As of October 27, 2017) October 2017 REPORT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</si>
</sst>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0.0%"/>
    <numFmt numFmtId="172" formatCode="0.000000E+00"/>
    <numFmt numFmtId="173" formatCode="0.0000000E+00"/>
    <numFmt numFmtId="174" formatCode="0.00000000E+00"/>
    <numFmt numFmtId="175" formatCode="0.000000000E+00"/>
    <numFmt numFmtId="176" formatCode="0.0000000000E+00"/>
    <numFmt numFmtId="177" formatCode="0.00000000000E+00"/>
    <numFmt numFmtId="178" formatCode="0.000000000000E+00"/>
    <numFmt numFmtId="179" formatCode="0.0000000000000E+00"/>
    <numFmt numFmtId="180" formatCode="0.00000000000000E+00"/>
    <numFmt numFmtId="181" formatCode="0.000000000000000E+00"/>
    <numFmt numFmtId="182" formatCode="0.0000000000000000E+00"/>
    <numFmt numFmtId="183" formatCode="0.00000000000000000E+00"/>
    <numFmt numFmtId="184" formatCode="_(* #,##0.000_);_(* \(#,##0.000\);_(* &quot;-&quot;??_);_(@_)"/>
    <numFmt numFmtId="185" formatCode="_(* #,##0.0000_);_(* \(#,##0.0000\);_(* &quot;-&quot;??_);_(@_)"/>
  </numFmts>
  <fonts count="50">
    <font>
      <sz val="10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 indent="15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0" fontId="4" fillId="0" borderId="0" xfId="42" applyNumberFormat="1" applyFont="1" applyFill="1" applyBorder="1" applyAlignment="1">
      <alignment/>
    </xf>
    <xf numFmtId="171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33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8" fillId="33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34" borderId="19" xfId="0" applyFont="1" applyFill="1" applyBorder="1" applyAlignment="1">
      <alignment horizontal="center" wrapText="1"/>
    </xf>
    <xf numFmtId="170" fontId="11" fillId="0" borderId="0" xfId="42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35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183" fontId="0" fillId="0" borderId="0" xfId="0" applyNumberFormat="1" applyAlignment="1">
      <alignment/>
    </xf>
    <xf numFmtId="0" fontId="4" fillId="0" borderId="2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Fill="1" applyAlignment="1">
      <alignment/>
    </xf>
    <xf numFmtId="170" fontId="48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 quotePrefix="1">
      <alignment/>
    </xf>
    <xf numFmtId="14" fontId="0" fillId="0" borderId="0" xfId="0" applyNumberFormat="1" applyAlignment="1">
      <alignment/>
    </xf>
    <xf numFmtId="0" fontId="46" fillId="0" borderId="0" xfId="0" applyFont="1" applyBorder="1" applyAlignment="1">
      <alignment horizontal="right"/>
    </xf>
    <xf numFmtId="170" fontId="46" fillId="0" borderId="0" xfId="42" applyNumberFormat="1" applyFont="1" applyBorder="1" applyAlignment="1">
      <alignment/>
    </xf>
    <xf numFmtId="9" fontId="0" fillId="0" borderId="0" xfId="67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vertical="top"/>
    </xf>
    <xf numFmtId="0" fontId="0" fillId="0" borderId="20" xfId="0" applyBorder="1" applyAlignment="1">
      <alignment/>
    </xf>
    <xf numFmtId="0" fontId="3" fillId="0" borderId="11" xfId="0" applyFont="1" applyBorder="1" applyAlignment="1">
      <alignment horizontal="center" wrapText="1"/>
    </xf>
    <xf numFmtId="9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1" fontId="4" fillId="0" borderId="0" xfId="67" applyNumberFormat="1" applyFont="1" applyAlignment="1">
      <alignment/>
    </xf>
    <xf numFmtId="171" fontId="4" fillId="0" borderId="0" xfId="67" applyNumberFormat="1" applyFont="1" applyBorder="1" applyAlignment="1">
      <alignment/>
    </xf>
    <xf numFmtId="9" fontId="4" fillId="0" borderId="0" xfId="67" applyFont="1" applyBorder="1" applyAlignment="1">
      <alignment/>
    </xf>
    <xf numFmtId="171" fontId="3" fillId="0" borderId="0" xfId="0" applyNumberFormat="1" applyFont="1" applyBorder="1" applyAlignment="1">
      <alignment/>
    </xf>
    <xf numFmtId="171" fontId="9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70" fontId="4" fillId="0" borderId="0" xfId="44" applyNumberFormat="1" applyFont="1" applyFill="1" applyBorder="1" applyAlignment="1">
      <alignment/>
    </xf>
    <xf numFmtId="170" fontId="4" fillId="0" borderId="0" xfId="44" applyNumberFormat="1" applyFont="1" applyFill="1" applyBorder="1" applyAlignment="1" quotePrefix="1">
      <alignment horizontal="center"/>
    </xf>
    <xf numFmtId="37" fontId="4" fillId="0" borderId="0" xfId="0" applyNumberFormat="1" applyFont="1" applyBorder="1" applyAlignment="1">
      <alignment/>
    </xf>
    <xf numFmtId="170" fontId="11" fillId="0" borderId="0" xfId="44" applyNumberFormat="1" applyFont="1" applyFill="1" applyBorder="1" applyAlignment="1">
      <alignment/>
    </xf>
    <xf numFmtId="170" fontId="46" fillId="0" borderId="0" xfId="44" applyNumberFormat="1" applyFont="1" applyBorder="1" applyAlignment="1">
      <alignment/>
    </xf>
    <xf numFmtId="9" fontId="0" fillId="0" borderId="0" xfId="68" applyFont="1" applyBorder="1" applyAlignment="1">
      <alignment/>
    </xf>
    <xf numFmtId="170" fontId="48" fillId="0" borderId="0" xfId="44" applyNumberFormat="1" applyFont="1" applyFill="1" applyBorder="1" applyAlignment="1">
      <alignment/>
    </xf>
    <xf numFmtId="171" fontId="4" fillId="0" borderId="0" xfId="0" applyNumberFormat="1" applyFont="1" applyAlignment="1">
      <alignment/>
    </xf>
    <xf numFmtId="0" fontId="0" fillId="0" borderId="0" xfId="64">
      <alignment/>
      <protection/>
    </xf>
    <xf numFmtId="0" fontId="0" fillId="0" borderId="0" xfId="64" applyFill="1">
      <alignment/>
      <protection/>
    </xf>
    <xf numFmtId="17" fontId="3" fillId="0" borderId="0" xfId="64" applyNumberFormat="1" applyFont="1" applyAlignment="1" quotePrefix="1">
      <alignment/>
      <protection/>
    </xf>
    <xf numFmtId="0" fontId="4" fillId="0" borderId="0" xfId="64" applyFont="1" applyFill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>
      <alignment/>
      <protection/>
    </xf>
    <xf numFmtId="0" fontId="4" fillId="0" borderId="21" xfId="64" applyFont="1" applyBorder="1">
      <alignment/>
      <protection/>
    </xf>
    <xf numFmtId="0" fontId="3" fillId="0" borderId="22" xfId="64" applyFont="1" applyBorder="1" applyAlignment="1">
      <alignment horizontal="center" wrapText="1"/>
      <protection/>
    </xf>
    <xf numFmtId="0" fontId="3" fillId="0" borderId="10" xfId="64" applyFont="1" applyBorder="1" applyAlignment="1">
      <alignment horizontal="center" wrapText="1"/>
      <protection/>
    </xf>
    <xf numFmtId="0" fontId="3" fillId="0" borderId="0" xfId="64" applyFont="1" applyBorder="1" applyAlignment="1">
      <alignment horizontal="left" indent="15"/>
      <protection/>
    </xf>
    <xf numFmtId="0" fontId="3" fillId="0" borderId="10" xfId="64" applyFont="1" applyBorder="1" applyAlignment="1">
      <alignment vertical="top" wrapText="1"/>
      <protection/>
    </xf>
    <xf numFmtId="3" fontId="4" fillId="0" borderId="10" xfId="45" applyNumberFormat="1" applyFont="1" applyFill="1" applyBorder="1" applyAlignment="1">
      <alignment/>
    </xf>
    <xf numFmtId="0" fontId="3" fillId="0" borderId="0" xfId="64" applyFont="1" applyBorder="1" applyAlignment="1">
      <alignment vertical="top" wrapText="1"/>
      <protection/>
    </xf>
    <xf numFmtId="0" fontId="4" fillId="0" borderId="0" xfId="64" applyFont="1" applyBorder="1" applyAlignment="1">
      <alignment horizontal="right" vertical="top" wrapText="1"/>
      <protection/>
    </xf>
    <xf numFmtId="0" fontId="3" fillId="0" borderId="12" xfId="64" applyFont="1" applyBorder="1" applyAlignment="1">
      <alignment vertical="top" wrapText="1"/>
      <protection/>
    </xf>
    <xf numFmtId="0" fontId="0" fillId="0" borderId="0" xfId="64" applyBorder="1">
      <alignment/>
      <protection/>
    </xf>
    <xf numFmtId="3" fontId="4" fillId="0" borderId="0" xfId="64" applyNumberFormat="1" applyFont="1" applyBorder="1" applyAlignment="1">
      <alignment horizontal="right" vertical="top" wrapText="1"/>
      <protection/>
    </xf>
    <xf numFmtId="0" fontId="3" fillId="0" borderId="11" xfId="64" applyFont="1" applyBorder="1" applyAlignment="1">
      <alignment vertical="top" wrapText="1"/>
      <protection/>
    </xf>
    <xf numFmtId="0" fontId="4" fillId="0" borderId="0" xfId="64" applyFont="1" applyBorder="1" applyAlignment="1">
      <alignment vertical="top" wrapText="1"/>
      <protection/>
    </xf>
    <xf numFmtId="3" fontId="4" fillId="0" borderId="0" xfId="45" applyNumberFormat="1" applyFont="1" applyFill="1" applyBorder="1" applyAlignment="1">
      <alignment/>
    </xf>
    <xf numFmtId="3" fontId="0" fillId="0" borderId="0" xfId="64" applyNumberFormat="1">
      <alignment/>
      <protection/>
    </xf>
    <xf numFmtId="0" fontId="3" fillId="0" borderId="0" xfId="64" applyFont="1" applyBorder="1">
      <alignment/>
      <protection/>
    </xf>
    <xf numFmtId="3" fontId="4" fillId="0" borderId="0" xfId="64" applyNumberFormat="1" applyFont="1" applyFill="1" applyBorder="1">
      <alignment/>
      <protection/>
    </xf>
    <xf numFmtId="3" fontId="4" fillId="0" borderId="0" xfId="64" applyNumberFormat="1" applyFont="1" applyFill="1">
      <alignment/>
      <protection/>
    </xf>
    <xf numFmtId="4" fontId="4" fillId="0" borderId="0" xfId="64" applyNumberFormat="1" applyFont="1" applyBorder="1" applyAlignment="1">
      <alignment horizontal="right" vertical="top" wrapText="1"/>
      <protection/>
    </xf>
    <xf numFmtId="0" fontId="4" fillId="0" borderId="20" xfId="64" applyFont="1" applyBorder="1">
      <alignment/>
      <protection/>
    </xf>
    <xf numFmtId="3" fontId="4" fillId="0" borderId="20" xfId="64" applyNumberFormat="1" applyFont="1" applyBorder="1">
      <alignment/>
      <protection/>
    </xf>
    <xf numFmtId="0" fontId="0" fillId="0" borderId="0" xfId="64" applyFont="1" applyBorder="1" quotePrefix="1">
      <alignment/>
      <protection/>
    </xf>
    <xf numFmtId="3" fontId="4" fillId="0" borderId="0" xfId="64" applyNumberFormat="1" applyFont="1" applyBorder="1">
      <alignment/>
      <protection/>
    </xf>
    <xf numFmtId="0" fontId="3" fillId="35" borderId="0" xfId="64" applyFont="1" applyFill="1" applyBorder="1">
      <alignment/>
      <protection/>
    </xf>
    <xf numFmtId="3" fontId="3" fillId="0" borderId="10" xfId="64" applyNumberFormat="1" applyFont="1" applyBorder="1" applyAlignment="1">
      <alignment horizontal="center" wrapText="1"/>
      <protection/>
    </xf>
    <xf numFmtId="3" fontId="4" fillId="0" borderId="0" xfId="45" applyNumberFormat="1" applyFont="1" applyFill="1" applyBorder="1" applyAlignment="1" quotePrefix="1">
      <alignment horizontal="center"/>
    </xf>
    <xf numFmtId="170" fontId="11" fillId="0" borderId="0" xfId="45" applyNumberFormat="1" applyFont="1" applyFill="1" applyBorder="1" applyAlignment="1">
      <alignment/>
    </xf>
    <xf numFmtId="170" fontId="4" fillId="0" borderId="0" xfId="45" applyNumberFormat="1" applyFont="1" applyFill="1" applyBorder="1" applyAlignment="1">
      <alignment/>
    </xf>
    <xf numFmtId="183" fontId="0" fillId="0" borderId="0" xfId="64" applyNumberFormat="1">
      <alignment/>
      <protection/>
    </xf>
    <xf numFmtId="10" fontId="4" fillId="0" borderId="10" xfId="69" applyNumberFormat="1" applyFont="1" applyFill="1" applyBorder="1" applyAlignment="1">
      <alignment/>
    </xf>
    <xf numFmtId="10" fontId="4" fillId="0" borderId="0" xfId="69" applyNumberFormat="1" applyFont="1" applyFill="1" applyBorder="1" applyAlignment="1">
      <alignment/>
    </xf>
    <xf numFmtId="171" fontId="4" fillId="0" borderId="10" xfId="68" applyNumberFormat="1" applyFont="1" applyFill="1" applyBorder="1" applyAlignment="1">
      <alignment/>
    </xf>
    <xf numFmtId="171" fontId="4" fillId="0" borderId="23" xfId="68" applyNumberFormat="1" applyFont="1" applyFill="1" applyBorder="1" applyAlignment="1">
      <alignment/>
    </xf>
    <xf numFmtId="171" fontId="4" fillId="0" borderId="24" xfId="68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70" fontId="4" fillId="0" borderId="0" xfId="0" applyNumberFormat="1" applyFont="1" applyBorder="1" applyAlignment="1">
      <alignment vertical="top" wrapText="1"/>
    </xf>
    <xf numFmtId="170" fontId="4" fillId="36" borderId="0" xfId="45" applyNumberFormat="1" applyFont="1" applyFill="1" applyBorder="1" applyAlignment="1">
      <alignment/>
    </xf>
    <xf numFmtId="170" fontId="4" fillId="36" borderId="0" xfId="45" applyNumberFormat="1" applyFont="1" applyFill="1" applyBorder="1" applyAlignment="1">
      <alignment/>
    </xf>
    <xf numFmtId="0" fontId="3" fillId="0" borderId="25" xfId="0" applyFont="1" applyBorder="1" applyAlignment="1">
      <alignment horizontal="center" wrapText="1"/>
    </xf>
    <xf numFmtId="0" fontId="4" fillId="0" borderId="20" xfId="0" applyFont="1" applyBorder="1" applyAlignment="1">
      <alignment vertical="top" wrapText="1"/>
    </xf>
    <xf numFmtId="170" fontId="4" fillId="36" borderId="0" xfId="45" applyNumberFormat="1" applyFont="1" applyFill="1" applyBorder="1" applyAlignment="1">
      <alignment/>
    </xf>
    <xf numFmtId="170" fontId="4" fillId="36" borderId="0" xfId="45" applyNumberFormat="1" applyFont="1" applyFill="1" applyBorder="1" applyAlignment="1" quotePrefix="1">
      <alignment horizontal="center"/>
    </xf>
    <xf numFmtId="170" fontId="4" fillId="36" borderId="0" xfId="45" applyNumberFormat="1" applyFont="1" applyFill="1" applyBorder="1" applyAlignment="1">
      <alignment/>
    </xf>
    <xf numFmtId="170" fontId="4" fillId="36" borderId="0" xfId="45" applyNumberFormat="1" applyFont="1" applyFill="1" applyBorder="1" applyAlignment="1" quotePrefix="1">
      <alignment horizontal="center"/>
    </xf>
    <xf numFmtId="10" fontId="4" fillId="0" borderId="10" xfId="67" applyNumberFormat="1" applyFont="1" applyBorder="1" applyAlignment="1">
      <alignment/>
    </xf>
    <xf numFmtId="10" fontId="4" fillId="0" borderId="10" xfId="67" applyNumberFormat="1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170" fontId="4" fillId="0" borderId="10" xfId="45" applyNumberFormat="1" applyFont="1" applyBorder="1" applyAlignment="1">
      <alignment/>
    </xf>
    <xf numFmtId="9" fontId="4" fillId="0" borderId="10" xfId="69" applyFont="1" applyBorder="1" applyAlignment="1">
      <alignment/>
    </xf>
    <xf numFmtId="9" fontId="4" fillId="0" borderId="10" xfId="69" applyFont="1" applyFill="1" applyBorder="1" applyAlignment="1">
      <alignment/>
    </xf>
    <xf numFmtId="0" fontId="4" fillId="0" borderId="11" xfId="0" applyFont="1" applyBorder="1" applyAlignment="1">
      <alignment horizontal="center" wrapText="1"/>
    </xf>
    <xf numFmtId="10" fontId="4" fillId="0" borderId="10" xfId="72" applyNumberFormat="1" applyFont="1" applyBorder="1" applyAlignment="1">
      <alignment/>
    </xf>
    <xf numFmtId="10" fontId="4" fillId="0" borderId="10" xfId="72" applyNumberFormat="1" applyFont="1" applyBorder="1" applyAlignment="1">
      <alignment vertical="top" wrapText="1"/>
    </xf>
    <xf numFmtId="170" fontId="49" fillId="0" borderId="10" xfId="45" applyNumberFormat="1" applyFont="1" applyBorder="1" applyAlignment="1">
      <alignment/>
    </xf>
    <xf numFmtId="170" fontId="49" fillId="0" borderId="10" xfId="45" applyNumberFormat="1" applyFont="1" applyBorder="1" applyAlignment="1">
      <alignment/>
    </xf>
    <xf numFmtId="0" fontId="3" fillId="0" borderId="0" xfId="0" applyFont="1" applyAlignment="1">
      <alignment horizontal="center"/>
    </xf>
    <xf numFmtId="17" fontId="1" fillId="0" borderId="0" xfId="0" applyNumberFormat="1" applyFont="1" applyFill="1" applyAlignment="1" quotePrefix="1">
      <alignment horizontal="center"/>
    </xf>
    <xf numFmtId="17" fontId="1" fillId="0" borderId="0" xfId="0" applyNumberFormat="1" applyFont="1" applyAlignment="1" quotePrefix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64" applyFont="1" applyAlignment="1">
      <alignment horizontal="center"/>
      <protection/>
    </xf>
    <xf numFmtId="17" fontId="1" fillId="0" borderId="0" xfId="64" applyNumberFormat="1" applyFont="1" applyAlignment="1" quotePrefix="1">
      <alignment horizontal="center"/>
      <protection/>
    </xf>
    <xf numFmtId="9" fontId="4" fillId="0" borderId="10" xfId="69" applyFont="1" applyBorder="1" applyAlignment="1">
      <alignment/>
    </xf>
    <xf numFmtId="171" fontId="9" fillId="0" borderId="26" xfId="0" applyNumberFormat="1" applyFont="1" applyBorder="1" applyAlignment="1">
      <alignment/>
    </xf>
    <xf numFmtId="171" fontId="10" fillId="0" borderId="26" xfId="0" applyNumberFormat="1" applyFont="1" applyBorder="1" applyAlignment="1">
      <alignment/>
    </xf>
    <xf numFmtId="171" fontId="10" fillId="0" borderId="27" xfId="0" applyNumberFormat="1" applyFont="1" applyBorder="1" applyAlignment="1">
      <alignment/>
    </xf>
    <xf numFmtId="171" fontId="3" fillId="0" borderId="13" xfId="0" applyNumberFormat="1" applyFont="1" applyBorder="1" applyAlignment="1">
      <alignment/>
    </xf>
    <xf numFmtId="171" fontId="10" fillId="0" borderId="28" xfId="0" applyNumberFormat="1" applyFont="1" applyBorder="1" applyAlignment="1">
      <alignment/>
    </xf>
    <xf numFmtId="171" fontId="9" fillId="0" borderId="29" xfId="0" applyNumberFormat="1" applyFont="1" applyBorder="1" applyAlignment="1">
      <alignment/>
    </xf>
    <xf numFmtId="171" fontId="9" fillId="34" borderId="30" xfId="0" applyNumberFormat="1" applyFont="1" applyFill="1" applyBorder="1" applyAlignment="1">
      <alignment/>
    </xf>
    <xf numFmtId="171" fontId="10" fillId="0" borderId="26" xfId="0" applyNumberFormat="1" applyFont="1" applyBorder="1" applyAlignment="1">
      <alignment horizontal="right"/>
    </xf>
    <xf numFmtId="170" fontId="4" fillId="36" borderId="10" xfId="45" applyNumberFormat="1" applyFont="1" applyFill="1" applyBorder="1" applyAlignment="1">
      <alignment/>
    </xf>
    <xf numFmtId="170" fontId="4" fillId="36" borderId="12" xfId="45" applyNumberFormat="1" applyFont="1" applyFill="1" applyBorder="1" applyAlignment="1">
      <alignment/>
    </xf>
    <xf numFmtId="170" fontId="4" fillId="36" borderId="11" xfId="45" applyNumberFormat="1" applyFont="1" applyFill="1" applyBorder="1" applyAlignment="1">
      <alignment/>
    </xf>
    <xf numFmtId="170" fontId="4" fillId="36" borderId="10" xfId="45" applyNumberFormat="1" applyFont="1" applyFill="1" applyBorder="1" applyAlignment="1">
      <alignment/>
    </xf>
    <xf numFmtId="170" fontId="4" fillId="36" borderId="12" xfId="45" applyNumberFormat="1" applyFont="1" applyFill="1" applyBorder="1" applyAlignment="1">
      <alignment/>
    </xf>
    <xf numFmtId="170" fontId="4" fillId="36" borderId="11" xfId="45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168" fontId="4" fillId="0" borderId="10" xfId="0" applyNumberFormat="1" applyFont="1" applyFill="1" applyBorder="1" applyAlignment="1">
      <alignment/>
    </xf>
    <xf numFmtId="168" fontId="4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0" fontId="4" fillId="36" borderId="10" xfId="45" applyNumberFormat="1" applyFont="1" applyFill="1" applyBorder="1" applyAlignment="1">
      <alignment/>
    </xf>
    <xf numFmtId="170" fontId="4" fillId="36" borderId="12" xfId="45" applyNumberFormat="1" applyFont="1" applyFill="1" applyBorder="1" applyAlignment="1">
      <alignment/>
    </xf>
    <xf numFmtId="170" fontId="4" fillId="36" borderId="11" xfId="45" applyNumberFormat="1" applyFont="1" applyFill="1" applyBorder="1" applyAlignment="1">
      <alignment/>
    </xf>
    <xf numFmtId="170" fontId="4" fillId="36" borderId="10" xfId="45" applyNumberFormat="1" applyFont="1" applyFill="1" applyBorder="1" applyAlignment="1">
      <alignment/>
    </xf>
    <xf numFmtId="170" fontId="4" fillId="36" borderId="12" xfId="45" applyNumberFormat="1" applyFont="1" applyFill="1" applyBorder="1" applyAlignment="1">
      <alignment/>
    </xf>
    <xf numFmtId="170" fontId="4" fillId="36" borderId="11" xfId="45" applyNumberFormat="1" applyFont="1" applyFill="1" applyBorder="1" applyAlignment="1">
      <alignment/>
    </xf>
    <xf numFmtId="170" fontId="4" fillId="0" borderId="10" xfId="45" applyNumberFormat="1" applyFont="1" applyBorder="1" applyAlignment="1">
      <alignment/>
    </xf>
    <xf numFmtId="170" fontId="49" fillId="0" borderId="10" xfId="45" applyNumberFormat="1" applyFont="1" applyBorder="1" applyAlignment="1">
      <alignment/>
    </xf>
    <xf numFmtId="9" fontId="4" fillId="0" borderId="10" xfId="69" applyFont="1" applyBorder="1" applyAlignment="1">
      <alignment/>
    </xf>
    <xf numFmtId="9" fontId="4" fillId="0" borderId="10" xfId="69" applyFont="1" applyFill="1" applyBorder="1" applyAlignment="1">
      <alignment/>
    </xf>
    <xf numFmtId="170" fontId="4" fillId="0" borderId="10" xfId="45" applyNumberFormat="1" applyFont="1" applyBorder="1" applyAlignment="1">
      <alignment/>
    </xf>
    <xf numFmtId="170" fontId="49" fillId="0" borderId="10" xfId="45" applyNumberFormat="1" applyFont="1" applyBorder="1" applyAlignment="1">
      <alignment/>
    </xf>
    <xf numFmtId="170" fontId="4" fillId="0" borderId="10" xfId="45" applyNumberFormat="1" applyFont="1" applyBorder="1" applyAlignment="1">
      <alignment/>
    </xf>
    <xf numFmtId="170" fontId="49" fillId="0" borderId="10" xfId="45" applyNumberFormat="1" applyFont="1" applyBorder="1" applyAlignment="1">
      <alignment/>
    </xf>
    <xf numFmtId="170" fontId="4" fillId="36" borderId="10" xfId="45" applyNumberFormat="1" applyFont="1" applyFill="1" applyBorder="1" applyAlignment="1">
      <alignment/>
    </xf>
    <xf numFmtId="170" fontId="4" fillId="36" borderId="12" xfId="45" applyNumberFormat="1" applyFont="1" applyFill="1" applyBorder="1" applyAlignment="1">
      <alignment/>
    </xf>
    <xf numFmtId="170" fontId="4" fillId="36" borderId="11" xfId="45" applyNumberFormat="1" applyFont="1" applyFill="1" applyBorder="1" applyAlignment="1">
      <alignment/>
    </xf>
    <xf numFmtId="170" fontId="4" fillId="36" borderId="10" xfId="45" applyNumberFormat="1" applyFont="1" applyFill="1" applyBorder="1" applyAlignment="1">
      <alignment/>
    </xf>
    <xf numFmtId="170" fontId="4" fillId="36" borderId="12" xfId="45" applyNumberFormat="1" applyFont="1" applyFill="1" applyBorder="1" applyAlignment="1">
      <alignment/>
    </xf>
    <xf numFmtId="170" fontId="4" fillId="36" borderId="11" xfId="45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168" fontId="4" fillId="0" borderId="10" xfId="0" applyNumberFormat="1" applyFont="1" applyFill="1" applyBorder="1" applyAlignment="1">
      <alignment/>
    </xf>
    <xf numFmtId="168" fontId="4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0" fontId="4" fillId="36" borderId="10" xfId="45" applyNumberFormat="1" applyFont="1" applyFill="1" applyBorder="1" applyAlignment="1">
      <alignment/>
    </xf>
    <xf numFmtId="170" fontId="4" fillId="36" borderId="12" xfId="45" applyNumberFormat="1" applyFont="1" applyFill="1" applyBorder="1" applyAlignment="1">
      <alignment/>
    </xf>
    <xf numFmtId="170" fontId="4" fillId="36" borderId="11" xfId="45" applyNumberFormat="1" applyFont="1" applyFill="1" applyBorder="1" applyAlignment="1">
      <alignment/>
    </xf>
    <xf numFmtId="170" fontId="4" fillId="36" borderId="10" xfId="45" applyNumberFormat="1" applyFont="1" applyFill="1" applyBorder="1" applyAlignment="1">
      <alignment/>
    </xf>
    <xf numFmtId="170" fontId="4" fillId="36" borderId="12" xfId="45" applyNumberFormat="1" applyFont="1" applyFill="1" applyBorder="1" applyAlignment="1">
      <alignment/>
    </xf>
    <xf numFmtId="170" fontId="4" fillId="36" borderId="11" xfId="45" applyNumberFormat="1" applyFont="1" applyFill="1" applyBorder="1" applyAlignment="1">
      <alignment/>
    </xf>
    <xf numFmtId="170" fontId="4" fillId="0" borderId="10" xfId="45" applyNumberFormat="1" applyFont="1" applyBorder="1" applyAlignment="1">
      <alignment/>
    </xf>
    <xf numFmtId="170" fontId="49" fillId="0" borderId="10" xfId="45" applyNumberFormat="1" applyFont="1" applyBorder="1" applyAlignment="1">
      <alignment/>
    </xf>
    <xf numFmtId="9" fontId="4" fillId="0" borderId="10" xfId="69" applyFont="1" applyBorder="1" applyAlignment="1">
      <alignment/>
    </xf>
    <xf numFmtId="9" fontId="4" fillId="0" borderId="10" xfId="69" applyFont="1" applyFill="1" applyBorder="1" applyAlignment="1">
      <alignment/>
    </xf>
    <xf numFmtId="9" fontId="4" fillId="0" borderId="10" xfId="69" applyFont="1" applyBorder="1" applyAlignment="1">
      <alignment/>
    </xf>
    <xf numFmtId="170" fontId="4" fillId="0" borderId="10" xfId="45" applyNumberFormat="1" applyFont="1" applyBorder="1" applyAlignment="1">
      <alignment/>
    </xf>
    <xf numFmtId="170" fontId="49" fillId="0" borderId="10" xfId="45" applyNumberFormat="1" applyFont="1" applyBorder="1" applyAlignment="1">
      <alignment/>
    </xf>
    <xf numFmtId="170" fontId="4" fillId="0" borderId="10" xfId="45" applyNumberFormat="1" applyFont="1" applyBorder="1" applyAlignment="1">
      <alignment/>
    </xf>
    <xf numFmtId="170" fontId="49" fillId="0" borderId="10" xfId="45" applyNumberFormat="1" applyFont="1" applyBorder="1" applyAlignment="1">
      <alignment/>
    </xf>
    <xf numFmtId="171" fontId="9" fillId="0" borderId="26" xfId="64" applyNumberFormat="1" applyFont="1" applyBorder="1">
      <alignment/>
      <protection/>
    </xf>
    <xf numFmtId="171" fontId="10" fillId="0" borderId="26" xfId="64" applyNumberFormat="1" applyFont="1" applyBorder="1">
      <alignment/>
      <protection/>
    </xf>
    <xf numFmtId="171" fontId="10" fillId="0" borderId="27" xfId="64" applyNumberFormat="1" applyFont="1" applyBorder="1">
      <alignment/>
      <protection/>
    </xf>
    <xf numFmtId="171" fontId="3" fillId="0" borderId="13" xfId="64" applyNumberFormat="1" applyFont="1" applyBorder="1">
      <alignment/>
      <protection/>
    </xf>
    <xf numFmtId="171" fontId="10" fillId="0" borderId="28" xfId="64" applyNumberFormat="1" applyFont="1" applyBorder="1">
      <alignment/>
      <protection/>
    </xf>
    <xf numFmtId="171" fontId="9" fillId="0" borderId="29" xfId="64" applyNumberFormat="1" applyFont="1" applyBorder="1">
      <alignment/>
      <protection/>
    </xf>
    <xf numFmtId="171" fontId="9" fillId="34" borderId="30" xfId="64" applyNumberFormat="1" applyFont="1" applyFill="1" applyBorder="1">
      <alignment/>
      <protection/>
    </xf>
    <xf numFmtId="171" fontId="10" fillId="0" borderId="26" xfId="64" applyNumberFormat="1" applyFont="1" applyBorder="1" applyAlignment="1">
      <alignment horizontal="right"/>
      <protection/>
    </xf>
    <xf numFmtId="171" fontId="9" fillId="0" borderId="26" xfId="64" applyNumberFormat="1" applyFont="1" applyBorder="1">
      <alignment/>
      <protection/>
    </xf>
    <xf numFmtId="171" fontId="10" fillId="0" borderId="26" xfId="64" applyNumberFormat="1" applyFont="1" applyBorder="1">
      <alignment/>
      <protection/>
    </xf>
    <xf numFmtId="171" fontId="10" fillId="0" borderId="27" xfId="64" applyNumberFormat="1" applyFont="1" applyBorder="1">
      <alignment/>
      <protection/>
    </xf>
    <xf numFmtId="171" fontId="3" fillId="0" borderId="13" xfId="64" applyNumberFormat="1" applyFont="1" applyBorder="1">
      <alignment/>
      <protection/>
    </xf>
    <xf numFmtId="171" fontId="10" fillId="0" borderId="28" xfId="64" applyNumberFormat="1" applyFont="1" applyBorder="1">
      <alignment/>
      <protection/>
    </xf>
    <xf numFmtId="171" fontId="9" fillId="0" borderId="29" xfId="64" applyNumberFormat="1" applyFont="1" applyBorder="1">
      <alignment/>
      <protection/>
    </xf>
    <xf numFmtId="171" fontId="9" fillId="34" borderId="30" xfId="64" applyNumberFormat="1" applyFont="1" applyFill="1" applyBorder="1">
      <alignment/>
      <protection/>
    </xf>
    <xf numFmtId="171" fontId="10" fillId="0" borderId="26" xfId="64" applyNumberFormat="1" applyFont="1" applyBorder="1" applyAlignment="1">
      <alignment horizontal="right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5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te" xfId="65"/>
    <cellStyle name="Output" xfId="66"/>
    <cellStyle name="Percent" xfId="67"/>
    <cellStyle name="Percent 2" xfId="68"/>
    <cellStyle name="Percent 2 2" xfId="69"/>
    <cellStyle name="Percent 3" xfId="70"/>
    <cellStyle name="Percent 3 2" xfId="71"/>
    <cellStyle name="Percent 4" xfId="72"/>
    <cellStyle name="Percent 4 2" xfId="73"/>
    <cellStyle name="Percent 5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zoomScalePageLayoutView="0" workbookViewId="0" topLeftCell="A1">
      <selection activeCell="M50" sqref="M50"/>
    </sheetView>
  </sheetViews>
  <sheetFormatPr defaultColWidth="9.140625" defaultRowHeight="12.75"/>
  <cols>
    <col min="1" max="1" width="70.28125" style="0" customWidth="1"/>
    <col min="2" max="2" width="20.7109375" style="0" bestFit="1" customWidth="1"/>
    <col min="3" max="3" width="20.8515625" style="0" bestFit="1" customWidth="1"/>
    <col min="4" max="4" width="18.8515625" style="0" bestFit="1" customWidth="1"/>
    <col min="5" max="5" width="8.421875" style="0" bestFit="1" customWidth="1"/>
    <col min="6" max="6" width="9.8515625" style="0" customWidth="1"/>
    <col min="7" max="7" width="5.7109375" style="0" customWidth="1"/>
    <col min="8" max="8" width="16.7109375" style="0" bestFit="1" customWidth="1"/>
    <col min="9" max="9" width="15.421875" style="0" customWidth="1"/>
    <col min="10" max="10" width="11.00390625" style="0" bestFit="1" customWidth="1"/>
    <col min="11" max="11" width="11.00390625" style="0" customWidth="1"/>
    <col min="12" max="12" width="12.8515625" style="0" bestFit="1" customWidth="1"/>
    <col min="13" max="13" width="10.28125" style="0" bestFit="1" customWidth="1"/>
  </cols>
  <sheetData>
    <row r="1" spans="1:4" ht="15.75">
      <c r="A1" s="134" t="s">
        <v>56</v>
      </c>
      <c r="B1" s="134"/>
      <c r="C1" s="134"/>
      <c r="D1" s="134"/>
    </row>
    <row r="2" spans="1:4" ht="15.75">
      <c r="A2" s="134" t="s">
        <v>28</v>
      </c>
      <c r="B2" s="134"/>
      <c r="C2" s="134"/>
      <c r="D2" s="134"/>
    </row>
    <row r="3" ht="5.25" customHeight="1"/>
    <row r="4" spans="1:9" s="45" customFormat="1" ht="18" customHeight="1">
      <c r="A4" s="135" t="s">
        <v>68</v>
      </c>
      <c r="B4" s="135"/>
      <c r="C4" s="135"/>
      <c r="D4" s="135"/>
      <c r="H4" s="46"/>
      <c r="I4" s="46"/>
    </row>
    <row r="5" spans="1:15" ht="9" customHeight="1">
      <c r="A5" s="136"/>
      <c r="B5" s="136"/>
      <c r="C5" s="136"/>
      <c r="D5" s="136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>
      <c r="A7" s="14" t="s">
        <v>0</v>
      </c>
      <c r="B7" s="150">
        <v>30084</v>
      </c>
      <c r="C7" s="150">
        <v>11644</v>
      </c>
      <c r="D7" s="150">
        <v>41728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>
      <c r="A8" s="16" t="s">
        <v>6</v>
      </c>
      <c r="B8" s="151">
        <v>250654</v>
      </c>
      <c r="C8" s="151">
        <v>23736</v>
      </c>
      <c r="D8" s="151">
        <v>274390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5.75">
      <c r="A9" s="15" t="s">
        <v>5</v>
      </c>
      <c r="B9" s="152">
        <v>280738</v>
      </c>
      <c r="C9" s="152">
        <v>35380</v>
      </c>
      <c r="D9" s="152">
        <v>316118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>
      <c r="A12" s="14" t="s">
        <v>30</v>
      </c>
      <c r="B12" s="153">
        <v>23974663</v>
      </c>
      <c r="C12" s="153">
        <v>336587732</v>
      </c>
      <c r="D12" s="153">
        <v>360562395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>
      <c r="A13" s="16" t="s">
        <v>31</v>
      </c>
      <c r="B13" s="154">
        <v>185716373</v>
      </c>
      <c r="C13" s="154">
        <v>71878505</v>
      </c>
      <c r="D13" s="154">
        <v>257594878</v>
      </c>
      <c r="E13" s="43"/>
      <c r="F13" s="45"/>
      <c r="H13" s="5"/>
      <c r="I13" s="10"/>
      <c r="J13" s="10"/>
      <c r="K13" s="10"/>
      <c r="L13" s="10"/>
      <c r="M13" s="10"/>
      <c r="N13" s="5"/>
      <c r="O13" s="64"/>
    </row>
    <row r="14" spans="1:15" ht="15.75">
      <c r="A14" s="15" t="s">
        <v>32</v>
      </c>
      <c r="B14" s="155">
        <v>209691036</v>
      </c>
      <c r="C14" s="155">
        <v>408466237</v>
      </c>
      <c r="D14" s="155">
        <v>618157273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2:4" ht="15.75" customHeight="1">
      <c r="B15" s="23"/>
      <c r="C15" s="23"/>
      <c r="D15" s="23"/>
    </row>
    <row r="16" spans="1:15" ht="15.7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>
      <c r="A17" s="14" t="s">
        <v>1</v>
      </c>
      <c r="B17" s="157">
        <v>89.435</v>
      </c>
      <c r="C17" s="157">
        <v>648.682</v>
      </c>
      <c r="D17" s="157">
        <v>738.117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>
      <c r="A18" s="16" t="s">
        <v>8</v>
      </c>
      <c r="B18" s="158">
        <v>730.718</v>
      </c>
      <c r="C18" s="158">
        <v>189.035</v>
      </c>
      <c r="D18" s="158">
        <v>919.7529999999999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5.75">
      <c r="A19" s="15" t="s">
        <v>7</v>
      </c>
      <c r="B19" s="156">
        <v>820.153</v>
      </c>
      <c r="C19" s="156">
        <v>837.717</v>
      </c>
      <c r="D19" s="156">
        <v>1657.87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>
      <c r="A22" s="14" t="s">
        <v>29</v>
      </c>
      <c r="B22" s="159">
        <v>24</v>
      </c>
      <c r="C22" s="159">
        <v>40</v>
      </c>
      <c r="D22" s="159">
        <v>42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>
      <c r="A26" s="14" t="s">
        <v>62</v>
      </c>
      <c r="B26" s="160">
        <v>278037153</v>
      </c>
      <c r="C26" s="160">
        <v>3295537968</v>
      </c>
      <c r="D26" s="160">
        <v>3573575121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>
      <c r="A27" s="16" t="s">
        <v>63</v>
      </c>
      <c r="B27" s="161">
        <v>2217372608</v>
      </c>
      <c r="C27" s="161">
        <v>753001962</v>
      </c>
      <c r="D27" s="161">
        <v>2970374570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5.75">
      <c r="A28" s="15" t="s">
        <v>64</v>
      </c>
      <c r="B28" s="162">
        <v>2495409761</v>
      </c>
      <c r="C28" s="162">
        <v>4048539930</v>
      </c>
      <c r="D28" s="162">
        <v>6543949691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>
      <c r="A29" s="6"/>
      <c r="B29" s="119"/>
      <c r="C29" s="120"/>
      <c r="D29" s="119"/>
      <c r="E29" s="43"/>
      <c r="H29" s="5"/>
      <c r="I29" s="10"/>
      <c r="J29" s="10"/>
      <c r="K29" s="10"/>
      <c r="L29" s="10"/>
      <c r="M29" s="10"/>
      <c r="N29" s="5"/>
      <c r="O29" s="64"/>
    </row>
    <row r="30" spans="1:15" ht="15.75" customHeight="1">
      <c r="A30" s="14" t="s">
        <v>35</v>
      </c>
      <c r="B30" s="163">
        <v>326314106</v>
      </c>
      <c r="C30" s="163">
        <v>3910501513</v>
      </c>
      <c r="D30" s="163">
        <v>4236815619</v>
      </c>
      <c r="E30" s="43"/>
      <c r="F30" s="58"/>
      <c r="H30" s="67"/>
      <c r="I30" s="10"/>
      <c r="J30" s="10"/>
      <c r="K30" s="10"/>
      <c r="L30" s="10"/>
      <c r="M30" s="10"/>
      <c r="N30" s="5"/>
      <c r="O30" s="64"/>
    </row>
    <row r="31" spans="1:15" ht="16.5" thickBot="1">
      <c r="A31" s="16" t="s">
        <v>33</v>
      </c>
      <c r="B31" s="164">
        <v>2605443417</v>
      </c>
      <c r="C31" s="164">
        <v>885833126</v>
      </c>
      <c r="D31" s="164">
        <v>3491276543</v>
      </c>
      <c r="E31" s="43"/>
      <c r="H31" s="67"/>
      <c r="I31" s="10"/>
      <c r="J31" s="10"/>
      <c r="K31" s="10"/>
      <c r="L31" s="10"/>
      <c r="M31" s="10"/>
      <c r="N31" s="5"/>
      <c r="O31" s="64"/>
    </row>
    <row r="32" spans="1:15" ht="15.75">
      <c r="A32" s="15" t="s">
        <v>34</v>
      </c>
      <c r="B32" s="165">
        <v>2931757523</v>
      </c>
      <c r="C32" s="165">
        <v>4796334639</v>
      </c>
      <c r="D32" s="165">
        <v>7728092162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>
      <c r="A34" s="6"/>
      <c r="M34" s="10"/>
      <c r="N34" s="5"/>
      <c r="O34" s="64"/>
    </row>
    <row r="35" spans="1:15" ht="15">
      <c r="A35" s="47"/>
      <c r="M35" s="10"/>
      <c r="N35" s="5"/>
      <c r="O35" s="64"/>
    </row>
    <row r="36" spans="1:15" ht="16.5" thickBot="1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8"/>
      <c r="N36" s="5"/>
      <c r="O36" s="64"/>
    </row>
    <row r="37" spans="1:15" ht="31.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55" t="s">
        <v>40</v>
      </c>
      <c r="N37" s="5"/>
      <c r="O37" s="64"/>
    </row>
    <row r="38" spans="1:15" ht="15.75">
      <c r="A38" s="14" t="s">
        <v>46</v>
      </c>
      <c r="B38" s="166">
        <v>9249</v>
      </c>
      <c r="C38" s="168">
        <v>0.29</v>
      </c>
      <c r="D38" s="166">
        <v>40900</v>
      </c>
      <c r="E38" s="168">
        <v>0.33</v>
      </c>
      <c r="F38" s="166">
        <v>22980</v>
      </c>
      <c r="G38" s="169">
        <v>0.71</v>
      </c>
      <c r="H38" s="166">
        <v>84619</v>
      </c>
      <c r="I38" s="141">
        <v>0.67</v>
      </c>
      <c r="J38" s="170">
        <v>32229</v>
      </c>
      <c r="K38" s="123">
        <f>J38/J45</f>
        <v>0.9008805031446541</v>
      </c>
      <c r="L38" s="172">
        <v>125519</v>
      </c>
      <c r="M38" s="124">
        <f>L38/L45</f>
        <v>0.14983854505518118</v>
      </c>
      <c r="N38" s="5"/>
      <c r="O38" s="64"/>
    </row>
    <row r="39" spans="1:15" ht="15.75">
      <c r="A39" s="14" t="s">
        <v>47</v>
      </c>
      <c r="B39" s="166">
        <v>1358</v>
      </c>
      <c r="C39" s="168">
        <v>0.55</v>
      </c>
      <c r="D39" s="166">
        <v>69039</v>
      </c>
      <c r="E39" s="168">
        <v>0.58</v>
      </c>
      <c r="F39" s="166">
        <v>1132</v>
      </c>
      <c r="G39" s="168">
        <v>0.45</v>
      </c>
      <c r="H39" s="166">
        <v>49992</v>
      </c>
      <c r="I39" s="141">
        <v>0.42</v>
      </c>
      <c r="J39" s="170">
        <v>2490</v>
      </c>
      <c r="K39" s="123">
        <f>J39/J45</f>
        <v>0.06960167714884696</v>
      </c>
      <c r="L39" s="172">
        <v>119031</v>
      </c>
      <c r="M39" s="124">
        <f>L39/L45</f>
        <v>0.14209348271148808</v>
      </c>
      <c r="N39" s="5"/>
      <c r="O39" s="64"/>
    </row>
    <row r="40" spans="1:15" ht="15.75">
      <c r="A40" s="14" t="s">
        <v>48</v>
      </c>
      <c r="B40" s="166">
        <v>345</v>
      </c>
      <c r="C40" s="168">
        <v>0.7</v>
      </c>
      <c r="D40" s="166">
        <v>47892</v>
      </c>
      <c r="E40" s="168">
        <v>0.71</v>
      </c>
      <c r="F40" s="166">
        <v>146</v>
      </c>
      <c r="G40" s="168">
        <v>0.3</v>
      </c>
      <c r="H40" s="166">
        <v>19563</v>
      </c>
      <c r="I40" s="141">
        <v>0.28</v>
      </c>
      <c r="J40" s="170">
        <v>491</v>
      </c>
      <c r="K40" s="123">
        <f>J40/J45</f>
        <v>0.013724668064290705</v>
      </c>
      <c r="L40" s="172">
        <v>67455</v>
      </c>
      <c r="M40" s="124">
        <f>L40/L45</f>
        <v>0.080524534585977</v>
      </c>
      <c r="N40" s="5"/>
      <c r="O40" s="64"/>
    </row>
    <row r="41" spans="1:15" ht="15.75">
      <c r="A41" s="14" t="s">
        <v>49</v>
      </c>
      <c r="B41" s="166">
        <v>147</v>
      </c>
      <c r="C41" s="168">
        <v>0.79</v>
      </c>
      <c r="D41" s="166">
        <v>36382</v>
      </c>
      <c r="E41" s="168">
        <v>0.79</v>
      </c>
      <c r="F41" s="166">
        <v>39</v>
      </c>
      <c r="G41" s="168">
        <v>0.21</v>
      </c>
      <c r="H41" s="166">
        <v>9509</v>
      </c>
      <c r="I41" s="141">
        <v>0.22</v>
      </c>
      <c r="J41" s="170">
        <v>186</v>
      </c>
      <c r="K41" s="123">
        <f>J41/J45</f>
        <v>0.00519916142557652</v>
      </c>
      <c r="L41" s="172">
        <v>45891</v>
      </c>
      <c r="M41" s="124">
        <f>L41/L45</f>
        <v>0.05478246855955927</v>
      </c>
      <c r="N41" s="5"/>
      <c r="O41" s="64"/>
    </row>
    <row r="42" spans="1:15" ht="15.75">
      <c r="A42" s="14" t="s">
        <v>50</v>
      </c>
      <c r="B42" s="166">
        <v>94</v>
      </c>
      <c r="C42" s="168">
        <v>0.92</v>
      </c>
      <c r="D42" s="166">
        <v>32759</v>
      </c>
      <c r="E42" s="168">
        <v>0.93</v>
      </c>
      <c r="F42" s="166">
        <v>8</v>
      </c>
      <c r="G42" s="168">
        <v>0.08</v>
      </c>
      <c r="H42" s="166">
        <v>2587</v>
      </c>
      <c r="I42" s="141">
        <v>0.07</v>
      </c>
      <c r="J42" s="170">
        <v>102</v>
      </c>
      <c r="K42" s="123">
        <f>J42/J45</f>
        <v>0.002851153039832285</v>
      </c>
      <c r="L42" s="172">
        <v>35346</v>
      </c>
      <c r="M42" s="124">
        <f>L42/L45</f>
        <v>0.04219435474725288</v>
      </c>
      <c r="N42" s="5"/>
      <c r="O42" s="64"/>
    </row>
    <row r="43" spans="1:15" ht="15.75">
      <c r="A43" s="14" t="s">
        <v>51</v>
      </c>
      <c r="B43" s="166">
        <v>56</v>
      </c>
      <c r="C43" s="168">
        <v>0.9</v>
      </c>
      <c r="D43" s="166">
        <v>25038</v>
      </c>
      <c r="E43" s="168">
        <v>0.9</v>
      </c>
      <c r="F43" s="166">
        <v>6</v>
      </c>
      <c r="G43" s="168">
        <v>0.1</v>
      </c>
      <c r="H43" s="166">
        <v>2713</v>
      </c>
      <c r="I43" s="141">
        <v>0.1</v>
      </c>
      <c r="J43" s="170">
        <v>62</v>
      </c>
      <c r="K43" s="123">
        <f>J43/J45</f>
        <v>0.0017330538085255066</v>
      </c>
      <c r="L43" s="172">
        <v>27751</v>
      </c>
      <c r="M43" s="124">
        <f>L43/L45</f>
        <v>0.03312780904744567</v>
      </c>
      <c r="N43" s="5"/>
      <c r="O43" s="64"/>
    </row>
    <row r="44" spans="1:15" ht="15.75">
      <c r="A44" s="14" t="s">
        <v>52</v>
      </c>
      <c r="B44" s="166">
        <v>192</v>
      </c>
      <c r="C44" s="168">
        <v>0.89</v>
      </c>
      <c r="D44" s="166">
        <v>396670</v>
      </c>
      <c r="E44" s="168">
        <v>0.95</v>
      </c>
      <c r="F44" s="166">
        <v>23</v>
      </c>
      <c r="G44" s="168">
        <v>0.11</v>
      </c>
      <c r="H44" s="166">
        <v>20032</v>
      </c>
      <c r="I44" s="141">
        <v>0.05</v>
      </c>
      <c r="J44" s="170">
        <v>215</v>
      </c>
      <c r="K44" s="123">
        <f>J44/J45</f>
        <v>0.006009783368273934</v>
      </c>
      <c r="L44" s="172">
        <v>416702</v>
      </c>
      <c r="M44" s="124">
        <f>L44/L45</f>
        <v>0.4974388052930959</v>
      </c>
      <c r="N44" s="5"/>
      <c r="O44" s="64"/>
    </row>
    <row r="45" spans="1:15" ht="15.75">
      <c r="A45" s="14" t="s">
        <v>4</v>
      </c>
      <c r="B45" s="167">
        <v>11441</v>
      </c>
      <c r="C45" s="168">
        <v>0.32</v>
      </c>
      <c r="D45" s="167">
        <v>648680</v>
      </c>
      <c r="E45" s="168">
        <v>0.77</v>
      </c>
      <c r="F45" s="167">
        <v>24334</v>
      </c>
      <c r="G45" s="168">
        <v>0.68</v>
      </c>
      <c r="H45" s="167">
        <v>189015</v>
      </c>
      <c r="I45" s="141">
        <v>0.23</v>
      </c>
      <c r="J45" s="171">
        <v>35775</v>
      </c>
      <c r="K45" s="123">
        <f>J45/J45</f>
        <v>1</v>
      </c>
      <c r="L45" s="173">
        <v>837695</v>
      </c>
      <c r="M45" s="124">
        <f>L45/L45</f>
        <v>1</v>
      </c>
      <c r="N45" s="5"/>
      <c r="O45" s="64"/>
    </row>
    <row r="46" spans="1:15" ht="15.7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2:15" ht="15.7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14"/>
      <c r="M49" s="10"/>
      <c r="N49" s="5"/>
      <c r="O49" s="64"/>
    </row>
    <row r="50" spans="1:15" ht="15.75">
      <c r="A50" s="35"/>
      <c r="B50" s="68"/>
      <c r="C50" s="68"/>
      <c r="D50" s="65"/>
      <c r="E50" s="43"/>
      <c r="H50" s="5"/>
      <c r="I50" s="10"/>
      <c r="J50" s="10"/>
      <c r="K50" s="10"/>
      <c r="L50" s="114"/>
      <c r="M50" s="10"/>
      <c r="N50" s="5"/>
      <c r="O50" s="64"/>
    </row>
    <row r="51" spans="1:15" ht="15" customHeight="1">
      <c r="A51" s="137" t="s">
        <v>65</v>
      </c>
      <c r="B51" s="137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>
      <c r="A52" s="138" t="s">
        <v>36</v>
      </c>
      <c r="B52" s="138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>
      <c r="A55" s="30" t="s">
        <v>10</v>
      </c>
      <c r="B55" s="147">
        <v>0.343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>
      <c r="A56" s="26" t="s">
        <v>11</v>
      </c>
      <c r="B56" s="142">
        <v>0.257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>
      <c r="A57" s="26" t="s">
        <v>12</v>
      </c>
      <c r="B57" s="14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>
      <c r="A58" s="26" t="s">
        <v>13</v>
      </c>
      <c r="B58" s="142">
        <v>0.34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>
      <c r="A59" s="26" t="s">
        <v>14</v>
      </c>
      <c r="B59" s="142">
        <v>0.002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>
      <c r="A60" s="31" t="s">
        <v>24</v>
      </c>
      <c r="B60" s="148">
        <v>0.058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>
      <c r="A61" s="29" t="s">
        <v>53</v>
      </c>
      <c r="B61" s="146">
        <v>0.003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>
      <c r="A62" s="26" t="s">
        <v>15</v>
      </c>
      <c r="B62" s="149" t="s">
        <v>55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>
      <c r="A63" s="26" t="s">
        <v>16</v>
      </c>
      <c r="B63" s="14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>
      <c r="A64" s="26" t="s">
        <v>17</v>
      </c>
      <c r="B64" s="143">
        <v>0.01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>
      <c r="A65" s="26" t="s">
        <v>18</v>
      </c>
      <c r="B65" s="143">
        <v>0.005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>
      <c r="A66" s="26" t="s">
        <v>19</v>
      </c>
      <c r="B66" s="14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>
      <c r="A67" s="26" t="s">
        <v>37</v>
      </c>
      <c r="B67" s="143">
        <v>0.014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>
      <c r="A68" s="27" t="s">
        <v>20</v>
      </c>
      <c r="B68" s="143">
        <v>0.002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>
      <c r="A69" s="28" t="s">
        <v>21</v>
      </c>
      <c r="B69" s="144">
        <v>0.024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>
      <c r="A70" s="25" t="s">
        <v>22</v>
      </c>
      <c r="B70" s="14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3:15" ht="15">
      <c r="M75" s="64"/>
      <c r="N75" s="64"/>
      <c r="O75" s="64"/>
    </row>
    <row r="76" spans="13:15" ht="15">
      <c r="M76" s="64"/>
      <c r="N76" s="64"/>
      <c r="O76" s="64"/>
    </row>
    <row r="77" spans="13:15" ht="15">
      <c r="M77" s="64"/>
      <c r="N77" s="64"/>
      <c r="O77" s="64"/>
    </row>
    <row r="78" spans="13:15" ht="15">
      <c r="M78" s="64"/>
      <c r="N78" s="64"/>
      <c r="O78" s="64"/>
    </row>
    <row r="79" spans="13:15" ht="15">
      <c r="M79" s="64"/>
      <c r="N79" s="64"/>
      <c r="O79" s="64"/>
    </row>
    <row r="80" spans="13:15" ht="15">
      <c r="M80" s="64"/>
      <c r="N80" s="64"/>
      <c r="O80" s="64"/>
    </row>
    <row r="81" spans="13:15" ht="15">
      <c r="M81" s="64"/>
      <c r="N81" s="64"/>
      <c r="O81" s="64"/>
    </row>
    <row r="82" spans="13:15" ht="15">
      <c r="M82" s="64"/>
      <c r="N82" s="64"/>
      <c r="O82" s="64"/>
    </row>
    <row r="83" spans="13:15" ht="15">
      <c r="M83" s="64"/>
      <c r="N83" s="64"/>
      <c r="O83" s="64"/>
    </row>
    <row r="84" spans="13:15" ht="15">
      <c r="M84" s="64"/>
      <c r="N84" s="64"/>
      <c r="O84" s="64"/>
    </row>
    <row r="85" spans="13:15" ht="15">
      <c r="M85" s="64"/>
      <c r="N85" s="64"/>
      <c r="O85" s="64"/>
    </row>
    <row r="86" spans="13:15" ht="15">
      <c r="M86" s="64"/>
      <c r="N86" s="64"/>
      <c r="O86" s="64"/>
    </row>
    <row r="87" spans="13:15" ht="15">
      <c r="M87" s="64"/>
      <c r="N87" s="64"/>
      <c r="O87" s="64"/>
    </row>
    <row r="88" spans="1:15" ht="1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ht="15">
      <c r="F104" s="64"/>
    </row>
    <row r="105" ht="15">
      <c r="F105" s="64"/>
    </row>
  </sheetData>
  <sheetProtection/>
  <mergeCells count="6">
    <mergeCell ref="A1:D1"/>
    <mergeCell ref="A2:D2"/>
    <mergeCell ref="A4:D4"/>
    <mergeCell ref="A5:D5"/>
    <mergeCell ref="A51:B51"/>
    <mergeCell ref="A52:B52"/>
  </mergeCells>
  <printOptions/>
  <pageMargins left="0.7" right="0.5" top="0.5" bottom="0.65" header="0.25" footer="0.4"/>
  <pageSetup fitToHeight="0" fitToWidth="1" horizontalDpi="600" verticalDpi="600" orientation="landscape" scale="60" r:id="rId1"/>
  <headerFooter alignWithMargins="0">
    <oddFooter>&amp;L&amp;F</oddFooter>
  </headerFooter>
  <rowBreaks count="2" manualBreakCount="2">
    <brk id="49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zoomScalePageLayoutView="0" workbookViewId="0" topLeftCell="B40">
      <selection activeCell="D61" sqref="D61"/>
    </sheetView>
  </sheetViews>
  <sheetFormatPr defaultColWidth="9.140625" defaultRowHeight="12.75"/>
  <cols>
    <col min="1" max="1" width="70.28125" style="0" customWidth="1"/>
    <col min="2" max="2" width="20.7109375" style="0" customWidth="1"/>
    <col min="3" max="3" width="20.8515625" style="0" bestFit="1" customWidth="1"/>
    <col min="4" max="4" width="18.8515625" style="0" bestFit="1" customWidth="1"/>
    <col min="5" max="5" width="8.421875" style="0" bestFit="1" customWidth="1"/>
    <col min="6" max="6" width="9.8515625" style="0" customWidth="1"/>
    <col min="7" max="7" width="5.7109375" style="0" customWidth="1"/>
    <col min="8" max="8" width="16.7109375" style="0" bestFit="1" customWidth="1"/>
    <col min="9" max="9" width="15.421875" style="0" customWidth="1"/>
    <col min="10" max="10" width="11.00390625" style="0" bestFit="1" customWidth="1"/>
    <col min="11" max="11" width="11.00390625" style="0" customWidth="1"/>
    <col min="12" max="12" width="12.8515625" style="0" bestFit="1" customWidth="1"/>
    <col min="13" max="13" width="11.00390625" style="0" customWidth="1"/>
  </cols>
  <sheetData>
    <row r="1" spans="1:4" ht="15.75">
      <c r="A1" s="134" t="s">
        <v>56</v>
      </c>
      <c r="B1" s="134"/>
      <c r="C1" s="134"/>
      <c r="D1" s="134"/>
    </row>
    <row r="2" spans="1:4" ht="15.75">
      <c r="A2" s="134" t="s">
        <v>28</v>
      </c>
      <c r="B2" s="134"/>
      <c r="C2" s="134"/>
      <c r="D2" s="134"/>
    </row>
    <row r="3" ht="5.25" customHeight="1"/>
    <row r="4" spans="1:9" s="45" customFormat="1" ht="18" customHeight="1">
      <c r="A4" s="135" t="s">
        <v>66</v>
      </c>
      <c r="B4" s="135"/>
      <c r="C4" s="135"/>
      <c r="D4" s="135"/>
      <c r="H4" s="46"/>
      <c r="I4" s="46"/>
    </row>
    <row r="5" spans="1:15" ht="9" customHeight="1">
      <c r="A5" s="136"/>
      <c r="B5" s="136"/>
      <c r="C5" s="136"/>
      <c r="D5" s="136"/>
      <c r="E5" s="43"/>
      <c r="H5" s="5"/>
      <c r="I5" s="5"/>
      <c r="J5" s="5"/>
      <c r="K5" s="5"/>
      <c r="L5" s="5"/>
      <c r="M5" s="3"/>
      <c r="N5" s="3"/>
      <c r="O5" s="2"/>
    </row>
    <row r="6" spans="1:15" ht="18.75" customHeight="1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3"/>
      <c r="N6" s="3"/>
      <c r="O6" s="2"/>
    </row>
    <row r="7" spans="1:15" ht="15.75">
      <c r="A7" s="14" t="s">
        <v>0</v>
      </c>
      <c r="B7" s="174">
        <v>30196</v>
      </c>
      <c r="C7" s="174">
        <v>11635</v>
      </c>
      <c r="D7" s="174">
        <v>41831</v>
      </c>
      <c r="E7" s="43"/>
      <c r="G7" s="57"/>
      <c r="H7" s="65"/>
      <c r="I7" s="65"/>
      <c r="J7" s="65"/>
      <c r="K7" s="65"/>
      <c r="L7" s="7"/>
      <c r="M7" s="7"/>
      <c r="N7" s="3"/>
      <c r="O7" s="2"/>
    </row>
    <row r="8" spans="1:15" ht="16.5" thickBot="1">
      <c r="A8" s="16" t="s">
        <v>6</v>
      </c>
      <c r="B8" s="175">
        <v>250743</v>
      </c>
      <c r="C8" s="175">
        <v>23735</v>
      </c>
      <c r="D8" s="175">
        <v>274478</v>
      </c>
      <c r="E8" s="43"/>
      <c r="G8" s="57"/>
      <c r="H8" s="65"/>
      <c r="I8" s="65"/>
      <c r="J8" s="65"/>
      <c r="K8" s="65"/>
      <c r="L8" s="9"/>
      <c r="M8" s="9"/>
      <c r="N8" s="3"/>
      <c r="O8" s="2"/>
    </row>
    <row r="9" spans="1:15" ht="15.75">
      <c r="A9" s="15" t="s">
        <v>5</v>
      </c>
      <c r="B9" s="176">
        <v>280939</v>
      </c>
      <c r="C9" s="176">
        <v>35370</v>
      </c>
      <c r="D9" s="176">
        <v>316309</v>
      </c>
      <c r="E9" s="43"/>
      <c r="G9" s="8"/>
      <c r="H9" s="65"/>
      <c r="I9" s="65"/>
      <c r="J9" s="65"/>
      <c r="K9" s="65"/>
      <c r="L9" s="10"/>
      <c r="M9" s="11"/>
      <c r="N9" s="3"/>
      <c r="O9" s="2"/>
    </row>
    <row r="10" spans="1:15" ht="15.75">
      <c r="A10" s="6"/>
      <c r="B10" s="116"/>
      <c r="C10" s="116"/>
      <c r="D10" s="116"/>
      <c r="E10" s="43"/>
      <c r="G10" s="57"/>
      <c r="H10" s="56"/>
      <c r="I10" s="56"/>
      <c r="J10" s="10"/>
      <c r="K10" s="10"/>
      <c r="L10" s="10"/>
      <c r="M10" s="11"/>
      <c r="N10" s="3"/>
      <c r="O10" s="2"/>
    </row>
    <row r="11" spans="1:15" ht="15.75">
      <c r="A11" s="6"/>
      <c r="B11" s="116"/>
      <c r="C11" s="116"/>
      <c r="D11" s="116"/>
      <c r="E11" s="43"/>
      <c r="G11" s="57"/>
      <c r="H11" s="56"/>
      <c r="I11" s="56"/>
      <c r="J11" s="10"/>
      <c r="K11" s="10"/>
      <c r="L11" s="10"/>
      <c r="M11" s="11"/>
      <c r="N11" s="3"/>
      <c r="O11" s="2"/>
    </row>
    <row r="12" spans="1:15" ht="15.75">
      <c r="A12" s="14" t="s">
        <v>30</v>
      </c>
      <c r="B12" s="177">
        <v>25344588</v>
      </c>
      <c r="C12" s="177">
        <v>348326958</v>
      </c>
      <c r="D12" s="177">
        <v>373671546</v>
      </c>
      <c r="E12" s="43"/>
      <c r="F12" s="23"/>
      <c r="H12" s="5"/>
      <c r="I12" s="10"/>
      <c r="J12" s="10"/>
      <c r="K12" s="10"/>
      <c r="L12" s="10"/>
      <c r="M12" s="11"/>
      <c r="N12" s="3"/>
      <c r="O12" s="2"/>
    </row>
    <row r="13" spans="1:15" ht="16.5" thickBot="1">
      <c r="A13" s="16" t="s">
        <v>31</v>
      </c>
      <c r="B13" s="178">
        <v>220301961</v>
      </c>
      <c r="C13" s="178">
        <v>77910182</v>
      </c>
      <c r="D13" s="178">
        <v>298212143</v>
      </c>
      <c r="E13" s="43"/>
      <c r="F13" s="45"/>
      <c r="H13" s="5"/>
      <c r="I13" s="10"/>
      <c r="J13" s="10"/>
      <c r="K13" s="10"/>
      <c r="L13" s="10"/>
      <c r="M13" s="11"/>
      <c r="N13" s="3"/>
      <c r="O13" s="2"/>
    </row>
    <row r="14" spans="1:15" ht="15.75">
      <c r="A14" s="15" t="s">
        <v>32</v>
      </c>
      <c r="B14" s="179">
        <v>245646549</v>
      </c>
      <c r="C14" s="179">
        <v>426237140</v>
      </c>
      <c r="D14" s="179">
        <v>671883689</v>
      </c>
      <c r="E14" s="43"/>
      <c r="H14" s="5"/>
      <c r="I14" s="10"/>
      <c r="J14" s="10"/>
      <c r="K14" s="10"/>
      <c r="L14" s="10"/>
      <c r="M14" s="11"/>
      <c r="N14" s="3"/>
      <c r="O14" s="2"/>
    </row>
    <row r="15" spans="2:4" ht="15.75" customHeight="1">
      <c r="B15" s="23"/>
      <c r="C15" s="23"/>
      <c r="D15" s="23"/>
    </row>
    <row r="16" spans="1:15" ht="15.7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3"/>
      <c r="O16" s="2"/>
    </row>
    <row r="17" spans="1:15" ht="15.75">
      <c r="A17" s="14" t="s">
        <v>1</v>
      </c>
      <c r="B17" s="181">
        <v>89.538</v>
      </c>
      <c r="C17" s="181">
        <v>648.909</v>
      </c>
      <c r="D17" s="181">
        <v>738.447</v>
      </c>
      <c r="E17" s="43"/>
      <c r="H17" s="5"/>
      <c r="I17" s="8"/>
      <c r="J17" s="9"/>
      <c r="K17" s="9"/>
      <c r="L17" s="9"/>
      <c r="M17" s="9"/>
      <c r="N17" s="3"/>
      <c r="O17" s="2"/>
    </row>
    <row r="18" spans="1:15" ht="16.5" thickBot="1">
      <c r="A18" s="16" t="s">
        <v>8</v>
      </c>
      <c r="B18" s="182">
        <v>730.581</v>
      </c>
      <c r="C18" s="182">
        <v>188.499</v>
      </c>
      <c r="D18" s="182">
        <v>919.08</v>
      </c>
      <c r="E18" s="43"/>
      <c r="H18" s="5"/>
      <c r="I18" s="6"/>
      <c r="J18" s="10"/>
      <c r="K18" s="10"/>
      <c r="L18" s="10"/>
      <c r="M18" s="11"/>
      <c r="N18" s="3"/>
      <c r="O18" s="2"/>
    </row>
    <row r="19" spans="1:15" ht="15.75">
      <c r="A19" s="15" t="s">
        <v>7</v>
      </c>
      <c r="B19" s="180">
        <v>820.119</v>
      </c>
      <c r="C19" s="180">
        <v>837.408</v>
      </c>
      <c r="D19" s="180">
        <v>1657.527</v>
      </c>
      <c r="E19" s="43"/>
      <c r="H19" s="5"/>
      <c r="I19" s="6"/>
      <c r="J19" s="7"/>
      <c r="K19" s="7"/>
      <c r="L19" s="7"/>
      <c r="M19" s="7"/>
      <c r="N19" s="3"/>
      <c r="O19" s="2"/>
    </row>
    <row r="20" spans="1:15" ht="15.75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3"/>
      <c r="O20" s="2"/>
    </row>
    <row r="21" spans="1:15" ht="15.75" customHeight="1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3"/>
      <c r="O21" s="2"/>
    </row>
    <row r="22" spans="1:15" ht="15.75">
      <c r="A22" s="14" t="s">
        <v>29</v>
      </c>
      <c r="B22" s="183">
        <v>24</v>
      </c>
      <c r="C22" s="183">
        <v>39</v>
      </c>
      <c r="D22" s="183">
        <v>41</v>
      </c>
      <c r="E22" s="43"/>
      <c r="H22" s="5"/>
      <c r="I22" s="6"/>
      <c r="J22" s="10"/>
      <c r="K22" s="10"/>
      <c r="L22" s="7"/>
      <c r="M22" s="11"/>
      <c r="N22" s="3"/>
      <c r="O22" s="2"/>
    </row>
    <row r="23" spans="1:15" ht="16.5" thickBot="1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3"/>
      <c r="O23" s="2"/>
    </row>
    <row r="24" spans="1:15" ht="15.75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3"/>
      <c r="O24" s="2"/>
    </row>
    <row r="25" spans="1:15" ht="15.7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1"/>
      <c r="N25" s="3"/>
      <c r="O25" s="2"/>
    </row>
    <row r="26" spans="1:15" ht="15.75">
      <c r="A26" s="14" t="s">
        <v>62</v>
      </c>
      <c r="B26" s="184">
        <v>254062490</v>
      </c>
      <c r="C26" s="184">
        <v>2958950236</v>
      </c>
      <c r="D26" s="184">
        <v>3213012726</v>
      </c>
      <c r="E26" s="43"/>
      <c r="H26" s="5"/>
      <c r="I26" s="10"/>
      <c r="J26" s="10"/>
      <c r="K26" s="10"/>
      <c r="L26" s="10"/>
      <c r="M26" s="11"/>
      <c r="N26" s="3"/>
      <c r="O26" s="2"/>
    </row>
    <row r="27" spans="1:15" ht="16.5" thickBot="1">
      <c r="A27" s="16" t="s">
        <v>63</v>
      </c>
      <c r="B27" s="185">
        <v>2031656235</v>
      </c>
      <c r="C27" s="185">
        <v>681123457</v>
      </c>
      <c r="D27" s="185">
        <v>2712779692</v>
      </c>
      <c r="E27" s="43"/>
      <c r="H27" s="5"/>
      <c r="I27" s="10"/>
      <c r="J27" s="10"/>
      <c r="K27" s="10"/>
      <c r="L27" s="10"/>
      <c r="M27" s="11"/>
      <c r="N27" s="3"/>
      <c r="O27" s="2"/>
    </row>
    <row r="28" spans="1:15" ht="15.75">
      <c r="A28" s="15" t="s">
        <v>64</v>
      </c>
      <c r="B28" s="186">
        <v>2285718725</v>
      </c>
      <c r="C28" s="186">
        <v>3640073693</v>
      </c>
      <c r="D28" s="186">
        <v>5925792418</v>
      </c>
      <c r="E28" s="43"/>
      <c r="H28" s="5"/>
      <c r="I28" s="10"/>
      <c r="J28" s="10"/>
      <c r="K28" s="10"/>
      <c r="L28" s="10"/>
      <c r="M28" s="11"/>
      <c r="N28" s="3"/>
      <c r="O28" s="2"/>
    </row>
    <row r="29" spans="1:15" ht="15.75">
      <c r="A29" s="6"/>
      <c r="B29" s="121"/>
      <c r="C29" s="122"/>
      <c r="D29" s="121"/>
      <c r="E29" s="43"/>
      <c r="H29" s="5"/>
      <c r="I29" s="10"/>
      <c r="J29" s="10"/>
      <c r="K29" s="10"/>
      <c r="L29" s="10"/>
      <c r="M29" s="11"/>
      <c r="N29" s="3"/>
      <c r="O29" s="2"/>
    </row>
    <row r="30" spans="1:15" ht="15.75" customHeight="1">
      <c r="A30" s="14" t="s">
        <v>35</v>
      </c>
      <c r="B30" s="187">
        <v>325771554</v>
      </c>
      <c r="C30" s="187">
        <v>3793687677</v>
      </c>
      <c r="D30" s="187">
        <v>4119459231</v>
      </c>
      <c r="E30" s="43"/>
      <c r="F30" s="58"/>
      <c r="H30" s="67"/>
      <c r="I30" s="10"/>
      <c r="J30" s="114"/>
      <c r="K30" s="114"/>
      <c r="L30" s="114"/>
      <c r="M30" s="11"/>
      <c r="N30" s="3"/>
      <c r="O30" s="2"/>
    </row>
    <row r="31" spans="1:15" ht="16.5" thickBot="1">
      <c r="A31" s="16" t="s">
        <v>33</v>
      </c>
      <c r="B31" s="188">
        <v>2595615956</v>
      </c>
      <c r="C31" s="188">
        <v>878864016</v>
      </c>
      <c r="D31" s="188">
        <v>3474479972</v>
      </c>
      <c r="E31" s="43"/>
      <c r="H31" s="67"/>
      <c r="I31" s="10"/>
      <c r="J31" s="114"/>
      <c r="K31" s="114"/>
      <c r="L31" s="114"/>
      <c r="M31" s="11"/>
      <c r="N31" s="3"/>
      <c r="O31" s="2"/>
    </row>
    <row r="32" spans="1:15" ht="15.75">
      <c r="A32" s="15" t="s">
        <v>34</v>
      </c>
      <c r="B32" s="189">
        <v>2921387510</v>
      </c>
      <c r="C32" s="189">
        <v>4672551693</v>
      </c>
      <c r="D32" s="189">
        <v>7593939203</v>
      </c>
      <c r="E32" s="43"/>
      <c r="H32" s="5"/>
      <c r="I32" s="10"/>
      <c r="J32" s="114"/>
      <c r="K32" s="114"/>
      <c r="L32" s="114"/>
      <c r="M32" s="11"/>
      <c r="N32" s="3"/>
      <c r="O32" s="2"/>
    </row>
    <row r="33" spans="1:15" ht="15.75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1"/>
      <c r="N33" s="3"/>
      <c r="O33" s="2"/>
    </row>
    <row r="34" spans="1:15" ht="15.75">
      <c r="A34" s="6"/>
      <c r="M34" s="11"/>
      <c r="N34" s="3"/>
      <c r="O34" s="2"/>
    </row>
    <row r="35" spans="1:15" ht="15">
      <c r="A35" s="47"/>
      <c r="M35" s="11"/>
      <c r="N35" s="3"/>
      <c r="O35" s="2"/>
    </row>
    <row r="36" spans="1:15" ht="16.5" thickBot="1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25"/>
      <c r="N36" s="3"/>
      <c r="O36" s="2"/>
    </row>
    <row r="37" spans="1:15" ht="31.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29" t="s">
        <v>40</v>
      </c>
      <c r="N37" s="3"/>
      <c r="O37" s="2"/>
    </row>
    <row r="38" spans="1:15" ht="15.75">
      <c r="A38" s="14" t="s">
        <v>46</v>
      </c>
      <c r="B38" s="190">
        <v>9240</v>
      </c>
      <c r="C38" s="192">
        <v>0.29</v>
      </c>
      <c r="D38" s="190">
        <v>41053</v>
      </c>
      <c r="E38" s="192">
        <v>0.33</v>
      </c>
      <c r="F38" s="190">
        <v>22951</v>
      </c>
      <c r="G38" s="193">
        <v>0.71</v>
      </c>
      <c r="H38" s="190">
        <v>84267</v>
      </c>
      <c r="I38" s="194">
        <v>0.67</v>
      </c>
      <c r="J38" s="195">
        <v>32191</v>
      </c>
      <c r="K38" s="130">
        <v>0.900610678469382</v>
      </c>
      <c r="L38" s="197">
        <v>125320</v>
      </c>
      <c r="M38" s="131">
        <v>0.14936485296370042</v>
      </c>
      <c r="N38" s="3"/>
      <c r="O38" s="2"/>
    </row>
    <row r="39" spans="1:15" ht="15.75">
      <c r="A39" s="14" t="s">
        <v>47</v>
      </c>
      <c r="B39" s="190">
        <v>1369</v>
      </c>
      <c r="C39" s="192">
        <v>0.55</v>
      </c>
      <c r="D39" s="190">
        <v>69488</v>
      </c>
      <c r="E39" s="192">
        <v>0.58</v>
      </c>
      <c r="F39" s="190">
        <v>1122</v>
      </c>
      <c r="G39" s="192">
        <v>0.45</v>
      </c>
      <c r="H39" s="190">
        <v>49563</v>
      </c>
      <c r="I39" s="194">
        <v>0.42</v>
      </c>
      <c r="J39" s="195">
        <v>2491</v>
      </c>
      <c r="K39" s="130">
        <v>0.0697518068239117</v>
      </c>
      <c r="L39" s="197">
        <v>119051</v>
      </c>
      <c r="M39" s="131">
        <v>0.14237201332516464</v>
      </c>
      <c r="N39" s="3"/>
      <c r="O39" s="2"/>
    </row>
    <row r="40" spans="1:15" ht="15.75">
      <c r="A40" s="14" t="s">
        <v>48</v>
      </c>
      <c r="B40" s="190">
        <v>349</v>
      </c>
      <c r="C40" s="192">
        <v>0.71</v>
      </c>
      <c r="D40" s="190">
        <v>48473</v>
      </c>
      <c r="E40" s="192">
        <v>0.72</v>
      </c>
      <c r="F40" s="190">
        <v>144</v>
      </c>
      <c r="G40" s="192">
        <v>0.29</v>
      </c>
      <c r="H40" s="190">
        <v>19297</v>
      </c>
      <c r="I40" s="194">
        <v>0.28</v>
      </c>
      <c r="J40" s="195">
        <v>493</v>
      </c>
      <c r="K40" s="130">
        <v>0.013838310269482883</v>
      </c>
      <c r="L40" s="197">
        <v>67770</v>
      </c>
      <c r="M40" s="131">
        <v>0.08132227370194517</v>
      </c>
      <c r="N40" s="3"/>
      <c r="O40" s="2"/>
    </row>
    <row r="41" spans="1:15" ht="15.75">
      <c r="A41" s="14" t="s">
        <v>49</v>
      </c>
      <c r="B41" s="190">
        <v>144</v>
      </c>
      <c r="C41" s="192">
        <v>0.77</v>
      </c>
      <c r="D41" s="190">
        <v>35571</v>
      </c>
      <c r="E41" s="192">
        <v>0.78</v>
      </c>
      <c r="F41" s="190">
        <v>42</v>
      </c>
      <c r="G41" s="192">
        <v>0.23</v>
      </c>
      <c r="H41" s="190">
        <v>10321</v>
      </c>
      <c r="I41" s="194">
        <v>0.22</v>
      </c>
      <c r="J41" s="195">
        <v>186</v>
      </c>
      <c r="K41" s="130">
        <v>0.00521037593142473</v>
      </c>
      <c r="L41" s="197">
        <v>45892</v>
      </c>
      <c r="M41" s="131">
        <v>0.054978270026037675</v>
      </c>
      <c r="N41" s="3"/>
      <c r="O41" s="2"/>
    </row>
    <row r="42" spans="1:15" ht="15.75">
      <c r="A42" s="14" t="s">
        <v>50</v>
      </c>
      <c r="B42" s="190">
        <v>95</v>
      </c>
      <c r="C42" s="192">
        <v>0.92</v>
      </c>
      <c r="D42" s="190">
        <v>33127</v>
      </c>
      <c r="E42" s="192">
        <v>0.93</v>
      </c>
      <c r="F42" s="190">
        <v>8</v>
      </c>
      <c r="G42" s="192">
        <v>0.08</v>
      </c>
      <c r="H42" s="190">
        <v>2587</v>
      </c>
      <c r="I42" s="194">
        <v>0.07</v>
      </c>
      <c r="J42" s="195">
        <v>103</v>
      </c>
      <c r="K42" s="130">
        <v>0.002885315703961006</v>
      </c>
      <c r="L42" s="197">
        <v>35714</v>
      </c>
      <c r="M42" s="131">
        <v>0.042734817736253636</v>
      </c>
      <c r="N42" s="3"/>
      <c r="O42" s="2"/>
    </row>
    <row r="43" spans="1:15" ht="15.75">
      <c r="A43" s="14" t="s">
        <v>51</v>
      </c>
      <c r="B43" s="190">
        <v>56</v>
      </c>
      <c r="C43" s="192">
        <v>0.9</v>
      </c>
      <c r="D43" s="190">
        <v>25038</v>
      </c>
      <c r="E43" s="192">
        <v>0.9</v>
      </c>
      <c r="F43" s="190">
        <v>6</v>
      </c>
      <c r="G43" s="192">
        <v>0.1</v>
      </c>
      <c r="H43" s="190">
        <v>2713</v>
      </c>
      <c r="I43" s="194">
        <v>0.1</v>
      </c>
      <c r="J43" s="195">
        <v>62</v>
      </c>
      <c r="K43" s="130">
        <v>0.0017367919771415765</v>
      </c>
      <c r="L43" s="197">
        <v>27751</v>
      </c>
      <c r="M43" s="131">
        <v>0.03320761219175984</v>
      </c>
      <c r="N43" s="3"/>
      <c r="O43" s="2"/>
    </row>
    <row r="44" spans="1:15" ht="15.75">
      <c r="A44" s="14" t="s">
        <v>52</v>
      </c>
      <c r="B44" s="190">
        <v>191</v>
      </c>
      <c r="C44" s="192">
        <v>0.89</v>
      </c>
      <c r="D44" s="190">
        <v>396157</v>
      </c>
      <c r="E44" s="192">
        <v>0.95</v>
      </c>
      <c r="F44" s="190">
        <v>23</v>
      </c>
      <c r="G44" s="192">
        <v>0.11</v>
      </c>
      <c r="H44" s="190">
        <v>19733</v>
      </c>
      <c r="I44" s="194">
        <v>0.05</v>
      </c>
      <c r="J44" s="195">
        <v>214</v>
      </c>
      <c r="K44" s="130">
        <v>0.0059667208246960615</v>
      </c>
      <c r="L44" s="197">
        <v>415890</v>
      </c>
      <c r="M44" s="131">
        <v>0.4960201600551386</v>
      </c>
      <c r="N44" s="3"/>
      <c r="O44" s="2"/>
    </row>
    <row r="45" spans="1:15" ht="15.75">
      <c r="A45" s="14" t="s">
        <v>4</v>
      </c>
      <c r="B45" s="191">
        <v>11444</v>
      </c>
      <c r="C45" s="192">
        <v>0.32</v>
      </c>
      <c r="D45" s="191">
        <v>648907</v>
      </c>
      <c r="E45" s="192">
        <v>0.77</v>
      </c>
      <c r="F45" s="191">
        <v>24296</v>
      </c>
      <c r="G45" s="192">
        <v>0.68</v>
      </c>
      <c r="H45" s="191">
        <v>188481</v>
      </c>
      <c r="I45" s="194">
        <v>0.23</v>
      </c>
      <c r="J45" s="196">
        <v>35740</v>
      </c>
      <c r="K45" s="130">
        <v>1</v>
      </c>
      <c r="L45" s="198">
        <v>837388</v>
      </c>
      <c r="M45" s="131">
        <v>1</v>
      </c>
      <c r="N45" s="3"/>
      <c r="O45" s="2"/>
    </row>
    <row r="46" spans="1:15" ht="15.75">
      <c r="A46" s="48"/>
      <c r="B46" s="49"/>
      <c r="C46" s="50"/>
      <c r="D46" s="49"/>
      <c r="E46" s="50"/>
      <c r="F46" s="49"/>
      <c r="G46" s="50"/>
      <c r="H46" s="49"/>
      <c r="I46" s="50"/>
      <c r="J46" s="49"/>
      <c r="K46" s="49"/>
      <c r="L46" s="49"/>
      <c r="M46" s="11"/>
      <c r="N46" s="3"/>
      <c r="O46" s="2"/>
    </row>
    <row r="47" spans="2:15" ht="15.75">
      <c r="B47" s="49"/>
      <c r="C47" s="50"/>
      <c r="D47" s="49"/>
      <c r="E47" s="50"/>
      <c r="F47" s="49"/>
      <c r="G47" s="50"/>
      <c r="H47" s="49"/>
      <c r="I47" s="50"/>
      <c r="J47" s="49"/>
      <c r="K47" s="49"/>
      <c r="L47" s="49"/>
      <c r="M47" s="11"/>
      <c r="N47" s="3"/>
      <c r="O47" s="2"/>
    </row>
    <row r="48" spans="1:15" ht="15.75">
      <c r="A48" s="48"/>
      <c r="B48" s="49"/>
      <c r="C48" s="50"/>
      <c r="D48" s="49"/>
      <c r="E48" s="50"/>
      <c r="F48" s="49"/>
      <c r="G48" s="50"/>
      <c r="H48" s="49"/>
      <c r="I48" s="50"/>
      <c r="J48" s="49"/>
      <c r="K48" s="49"/>
      <c r="L48" s="49"/>
      <c r="M48" s="11"/>
      <c r="N48" s="3"/>
      <c r="O48" s="2"/>
    </row>
    <row r="49" spans="1:15" ht="15.75">
      <c r="A49" s="35" t="s">
        <v>26</v>
      </c>
      <c r="B49" s="44"/>
      <c r="C49" s="32"/>
      <c r="D49" s="19"/>
      <c r="E49" s="18"/>
      <c r="H49" s="3"/>
      <c r="I49" s="10"/>
      <c r="J49" s="11"/>
      <c r="K49" s="11"/>
      <c r="L49" s="11"/>
      <c r="M49" s="11"/>
      <c r="N49" s="3"/>
      <c r="O49" s="2"/>
    </row>
    <row r="50" spans="1:15" ht="15.75">
      <c r="A50" s="35"/>
      <c r="B50" s="32"/>
      <c r="C50" s="32"/>
      <c r="D50" s="19"/>
      <c r="E50" s="18"/>
      <c r="H50" s="3"/>
      <c r="I50" s="10"/>
      <c r="J50" s="11"/>
      <c r="K50" s="11"/>
      <c r="L50" s="11"/>
      <c r="M50" s="11"/>
      <c r="N50" s="3"/>
      <c r="O50" s="2"/>
    </row>
    <row r="51" spans="1:15" ht="15.75">
      <c r="A51" s="137" t="s">
        <v>61</v>
      </c>
      <c r="B51" s="137"/>
      <c r="C51" s="6"/>
      <c r="D51" s="6"/>
      <c r="E51" s="18"/>
      <c r="H51" s="3"/>
      <c r="I51" s="10"/>
      <c r="J51" s="11"/>
      <c r="K51" s="11"/>
      <c r="L51" s="11"/>
      <c r="M51" s="11"/>
      <c r="N51" s="3"/>
      <c r="O51" s="2"/>
    </row>
    <row r="52" spans="1:15" ht="15">
      <c r="A52" s="138" t="s">
        <v>36</v>
      </c>
      <c r="B52" s="138"/>
      <c r="C52" s="10"/>
      <c r="D52" s="10"/>
      <c r="E52" s="18"/>
      <c r="H52" s="3"/>
      <c r="I52" s="10"/>
      <c r="J52" s="11"/>
      <c r="K52" s="11"/>
      <c r="L52" s="11"/>
      <c r="M52" s="11"/>
      <c r="N52" s="3"/>
      <c r="O52" s="2"/>
    </row>
    <row r="53" spans="1:15" ht="16.5" thickBot="1">
      <c r="A53" s="6"/>
      <c r="B53" s="32"/>
      <c r="C53" s="32"/>
      <c r="D53" s="19"/>
      <c r="E53" s="18"/>
      <c r="H53" s="3"/>
      <c r="I53" s="10"/>
      <c r="J53" s="11"/>
      <c r="K53" s="11"/>
      <c r="L53" s="11"/>
      <c r="M53" s="11"/>
      <c r="N53" s="3"/>
      <c r="O53" s="2"/>
    </row>
    <row r="54" spans="1:15" ht="15.75" thickBot="1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7"/>
      <c r="N54" s="3"/>
      <c r="O54" s="2"/>
    </row>
    <row r="55" spans="1:15" ht="15.75">
      <c r="A55" s="30" t="s">
        <v>10</v>
      </c>
      <c r="B55" s="204">
        <v>0.343</v>
      </c>
      <c r="C55" s="2"/>
      <c r="D55" s="59"/>
      <c r="E55" s="2"/>
      <c r="F55" s="21"/>
      <c r="G55" s="2"/>
      <c r="H55" s="3"/>
      <c r="I55" s="6"/>
      <c r="J55" s="11"/>
      <c r="K55" s="11"/>
      <c r="L55" s="11"/>
      <c r="M55" s="11"/>
      <c r="N55" s="3"/>
      <c r="O55" s="2"/>
    </row>
    <row r="56" spans="1:15" ht="15.75">
      <c r="A56" s="26" t="s">
        <v>11</v>
      </c>
      <c r="B56" s="199">
        <v>0.257</v>
      </c>
      <c r="C56" s="2"/>
      <c r="D56" s="59"/>
      <c r="E56" s="2"/>
      <c r="F56" s="20"/>
      <c r="G56" s="2"/>
      <c r="H56" s="2"/>
      <c r="I56" s="1"/>
      <c r="J56" s="2"/>
      <c r="K56" s="2"/>
      <c r="L56" s="2"/>
      <c r="M56" s="2"/>
      <c r="N56" s="2"/>
      <c r="O56" s="2"/>
    </row>
    <row r="57" spans="1:15" ht="15.75">
      <c r="A57" s="26" t="s">
        <v>12</v>
      </c>
      <c r="B57" s="199">
        <v>0</v>
      </c>
      <c r="C57" s="2"/>
      <c r="D57" s="59"/>
      <c r="E57" s="2"/>
      <c r="F57" s="20"/>
      <c r="G57" s="2"/>
      <c r="H57" s="2"/>
      <c r="I57" s="2"/>
      <c r="J57" s="2"/>
      <c r="K57" s="2"/>
      <c r="L57" s="2"/>
      <c r="M57" s="2"/>
      <c r="N57" s="2"/>
      <c r="O57" s="2"/>
    </row>
    <row r="58" spans="1:15" ht="15.75">
      <c r="A58" s="26" t="s">
        <v>13</v>
      </c>
      <c r="B58" s="199">
        <v>0.34</v>
      </c>
      <c r="C58" s="2"/>
      <c r="D58" s="59"/>
      <c r="E58" s="2"/>
      <c r="F58" s="20"/>
      <c r="G58" s="2"/>
      <c r="H58" s="2"/>
      <c r="I58" s="2"/>
      <c r="J58" s="2"/>
      <c r="K58" s="2"/>
      <c r="L58" s="2"/>
      <c r="M58" s="2"/>
      <c r="N58" s="2"/>
      <c r="O58" s="2"/>
    </row>
    <row r="59" spans="1:15" ht="15.75">
      <c r="A59" s="26" t="s">
        <v>14</v>
      </c>
      <c r="B59" s="199">
        <v>0.002</v>
      </c>
      <c r="C59" s="2"/>
      <c r="D59" s="60"/>
      <c r="E59" s="2"/>
      <c r="F59" s="20"/>
      <c r="G59" s="2"/>
      <c r="H59" s="2"/>
      <c r="I59" s="2"/>
      <c r="J59" s="2"/>
      <c r="K59" s="2"/>
      <c r="L59" s="2"/>
      <c r="M59" s="2"/>
      <c r="N59" s="2"/>
      <c r="O59" s="2"/>
    </row>
    <row r="60" spans="1:15" ht="16.5" thickBot="1">
      <c r="A60" s="31" t="s">
        <v>24</v>
      </c>
      <c r="B60" s="205">
        <v>0.058</v>
      </c>
      <c r="C60" s="2"/>
      <c r="D60" s="6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7.75" customHeight="1">
      <c r="A61" s="29" t="s">
        <v>53</v>
      </c>
      <c r="B61" s="203">
        <v>0.003</v>
      </c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>
      <c r="A62" s="26" t="s">
        <v>15</v>
      </c>
      <c r="B62" s="206" t="s">
        <v>55</v>
      </c>
      <c r="C62" s="2"/>
      <c r="D62" s="6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>
      <c r="A63" s="26" t="s">
        <v>16</v>
      </c>
      <c r="B63" s="200">
        <v>0</v>
      </c>
      <c r="C63" s="2"/>
      <c r="D63" s="6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>
      <c r="A64" s="26" t="s">
        <v>17</v>
      </c>
      <c r="B64" s="200">
        <v>0.01</v>
      </c>
      <c r="C64" s="2"/>
      <c r="D64" s="6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>
      <c r="A65" s="26" t="s">
        <v>18</v>
      </c>
      <c r="B65" s="200">
        <v>0.005</v>
      </c>
      <c r="C65" s="2"/>
      <c r="D65" s="6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>
      <c r="A66" s="26" t="s">
        <v>19</v>
      </c>
      <c r="B66" s="200">
        <v>0</v>
      </c>
      <c r="C66" s="2"/>
      <c r="D66" s="6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>
      <c r="A67" s="26" t="s">
        <v>37</v>
      </c>
      <c r="B67" s="200">
        <v>0.014</v>
      </c>
      <c r="C67" s="2"/>
      <c r="D67" s="6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>
      <c r="A68" s="27" t="s">
        <v>20</v>
      </c>
      <c r="B68" s="200">
        <v>0.002</v>
      </c>
      <c r="C68" s="2"/>
      <c r="D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 thickBot="1">
      <c r="A69" s="28" t="s">
        <v>21</v>
      </c>
      <c r="B69" s="201">
        <v>0.024</v>
      </c>
      <c r="C69" s="2"/>
      <c r="D69" s="6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 thickBot="1">
      <c r="A70" s="25" t="s">
        <v>22</v>
      </c>
      <c r="B70" s="202">
        <v>1</v>
      </c>
      <c r="C70" s="2"/>
      <c r="D70" s="6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s="4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>
      <c r="A72" s="35"/>
      <c r="B72" s="5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6:15" ht="15">
      <c r="F75">
        <v>0</v>
      </c>
      <c r="M75" s="2"/>
      <c r="N75" s="2"/>
      <c r="O75" s="2"/>
    </row>
    <row r="76" spans="13:15" ht="15">
      <c r="M76" s="2"/>
      <c r="N76" s="2"/>
      <c r="O76" s="2"/>
    </row>
    <row r="77" spans="13:15" ht="15">
      <c r="M77" s="2"/>
      <c r="N77" s="2"/>
      <c r="O77" s="2"/>
    </row>
    <row r="78" spans="13:15" ht="15">
      <c r="M78" s="2"/>
      <c r="N78" s="2"/>
      <c r="O78" s="2"/>
    </row>
    <row r="79" spans="13:15" ht="15">
      <c r="M79" s="2"/>
      <c r="N79" s="2"/>
      <c r="O79" s="2"/>
    </row>
    <row r="80" spans="13:15" ht="15">
      <c r="M80" s="2"/>
      <c r="N80" s="2"/>
      <c r="O80" s="2"/>
    </row>
    <row r="81" spans="13:15" ht="15">
      <c r="M81" s="2"/>
      <c r="N81" s="2"/>
      <c r="O81" s="2"/>
    </row>
    <row r="82" spans="13:15" ht="15">
      <c r="M82" s="2"/>
      <c r="N82" s="2"/>
      <c r="O82" s="2"/>
    </row>
    <row r="83" spans="13:15" ht="15">
      <c r="M83" s="2"/>
      <c r="N83" s="2"/>
      <c r="O83" s="2"/>
    </row>
    <row r="84" spans="13:15" ht="15">
      <c r="M84" s="2"/>
      <c r="N84" s="2"/>
      <c r="O84" s="2"/>
    </row>
    <row r="85" spans="13:15" ht="15">
      <c r="M85" s="2"/>
      <c r="N85" s="2"/>
      <c r="O85" s="2"/>
    </row>
    <row r="86" spans="13:15" ht="15">
      <c r="M86" s="2"/>
      <c r="N86" s="2"/>
      <c r="O86" s="2"/>
    </row>
    <row r="87" spans="13:15" ht="15">
      <c r="M87" s="2"/>
      <c r="N87" s="2"/>
      <c r="O87" s="2"/>
    </row>
    <row r="88" spans="1:1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ht="15">
      <c r="F104" s="2"/>
    </row>
    <row r="105" ht="15">
      <c r="F105" s="2"/>
    </row>
  </sheetData>
  <sheetProtection/>
  <mergeCells count="6">
    <mergeCell ref="A51:B51"/>
    <mergeCell ref="A52:B52"/>
    <mergeCell ref="A1:D1"/>
    <mergeCell ref="A2:D2"/>
    <mergeCell ref="A4:D4"/>
    <mergeCell ref="A5:D5"/>
  </mergeCells>
  <printOptions/>
  <pageMargins left="0.7" right="0.5" top="0.5" bottom="0.65" header="0.25" footer="0.4"/>
  <pageSetup fitToHeight="0" fitToWidth="1" horizontalDpi="600" verticalDpi="600" orientation="landscape" scale="60" r:id="rId1"/>
  <headerFooter alignWithMargins="0">
    <oddFooter>&amp;L&amp;F</oddFooter>
  </headerFooter>
  <rowBreaks count="2" manualBreakCount="2">
    <brk id="49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72.7109375" style="73" customWidth="1"/>
    <col min="2" max="2" width="20.8515625" style="73" customWidth="1"/>
    <col min="3" max="3" width="20.57421875" style="73" customWidth="1"/>
    <col min="4" max="4" width="19.421875" style="73" customWidth="1"/>
    <col min="5" max="5" width="3.140625" style="73" customWidth="1"/>
    <col min="6" max="6" width="10.8515625" style="73" customWidth="1"/>
    <col min="7" max="7" width="12.140625" style="73" customWidth="1"/>
    <col min="8" max="16384" width="9.140625" style="73" customWidth="1"/>
  </cols>
  <sheetData>
    <row r="1" spans="1:4" ht="15.75">
      <c r="A1" s="139" t="s">
        <v>56</v>
      </c>
      <c r="B1" s="139"/>
      <c r="C1" s="139"/>
      <c r="D1" s="139"/>
    </row>
    <row r="2" spans="1:4" ht="15.75">
      <c r="A2" s="139" t="s">
        <v>28</v>
      </c>
      <c r="B2" s="139"/>
      <c r="C2" s="139"/>
      <c r="D2" s="139"/>
    </row>
    <row r="3" ht="5.25" customHeight="1"/>
    <row r="4" spans="1:9" ht="18" customHeight="1">
      <c r="A4" s="135" t="s">
        <v>67</v>
      </c>
      <c r="B4" s="135"/>
      <c r="C4" s="135"/>
      <c r="D4" s="135"/>
      <c r="E4" s="74"/>
      <c r="H4" s="75"/>
      <c r="I4" s="75"/>
    </row>
    <row r="5" spans="1:14" ht="9" customHeight="1">
      <c r="A5" s="140"/>
      <c r="B5" s="140"/>
      <c r="C5" s="140"/>
      <c r="D5" s="140"/>
      <c r="E5" s="76"/>
      <c r="H5" s="77"/>
      <c r="I5" s="77"/>
      <c r="J5" s="77"/>
      <c r="K5" s="77"/>
      <c r="L5" s="77"/>
      <c r="M5" s="77"/>
      <c r="N5" s="78"/>
    </row>
    <row r="6" spans="1:14" ht="54" customHeight="1">
      <c r="A6" s="79"/>
      <c r="B6" s="80" t="s">
        <v>57</v>
      </c>
      <c r="C6" s="81" t="s">
        <v>58</v>
      </c>
      <c r="D6" s="81" t="s">
        <v>59</v>
      </c>
      <c r="E6" s="76"/>
      <c r="H6" s="77"/>
      <c r="I6" s="82"/>
      <c r="J6" s="82"/>
      <c r="K6" s="77"/>
      <c r="L6" s="77"/>
      <c r="M6" s="77"/>
      <c r="N6" s="78"/>
    </row>
    <row r="7" spans="1:14" ht="15.75">
      <c r="A7" s="83" t="s">
        <v>0</v>
      </c>
      <c r="B7" s="84">
        <f>'Current Month '!B7-'Previous Month '!B7</f>
        <v>-112</v>
      </c>
      <c r="C7" s="84">
        <f>'Current Month '!C7-'Previous Month '!C7</f>
        <v>9</v>
      </c>
      <c r="D7" s="84">
        <f>'Current Month '!D7-'Previous Month '!D7</f>
        <v>-103</v>
      </c>
      <c r="E7" s="76"/>
      <c r="H7" s="77"/>
      <c r="I7" s="85"/>
      <c r="J7" s="86"/>
      <c r="K7" s="86"/>
      <c r="L7" s="86"/>
      <c r="M7" s="77"/>
      <c r="N7" s="78"/>
    </row>
    <row r="8" spans="1:14" ht="16.5" thickBot="1">
      <c r="A8" s="87" t="s">
        <v>6</v>
      </c>
      <c r="B8" s="84">
        <f>'Current Month '!B8-'Previous Month '!B8</f>
        <v>-89</v>
      </c>
      <c r="C8" s="84">
        <f>'Current Month '!C8-'Previous Month '!C8</f>
        <v>1</v>
      </c>
      <c r="D8" s="84">
        <f>'Current Month '!D8-'Previous Month '!D8</f>
        <v>-88</v>
      </c>
      <c r="E8" s="76"/>
      <c r="H8" s="77"/>
      <c r="I8" s="88"/>
      <c r="J8" s="89"/>
      <c r="K8" s="89"/>
      <c r="L8" s="89"/>
      <c r="M8" s="77"/>
      <c r="N8" s="78"/>
    </row>
    <row r="9" spans="1:14" ht="15.75">
      <c r="A9" s="90" t="s">
        <v>5</v>
      </c>
      <c r="B9" s="84">
        <f>'Current Month '!B9-'Previous Month '!B9</f>
        <v>-201</v>
      </c>
      <c r="C9" s="84">
        <f>'Current Month '!C9-'Previous Month '!C9</f>
        <v>10</v>
      </c>
      <c r="D9" s="84">
        <f>'Current Month '!D9-'Previous Month '!D9</f>
        <v>-191</v>
      </c>
      <c r="E9" s="76"/>
      <c r="H9" s="77"/>
      <c r="I9" s="91"/>
      <c r="J9" s="91"/>
      <c r="K9" s="91"/>
      <c r="L9" s="91"/>
      <c r="M9" s="77"/>
      <c r="N9" s="78"/>
    </row>
    <row r="10" spans="1:14" ht="15.75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>
      <c r="A12" s="83" t="s">
        <v>30</v>
      </c>
      <c r="B12" s="84">
        <f>'Current Month '!B12-'Previous Month '!B12</f>
        <v>-1369925</v>
      </c>
      <c r="C12" s="84">
        <f>'Current Month '!C12-'Previous Month '!C12</f>
        <v>-11739226</v>
      </c>
      <c r="D12" s="84">
        <f>'Current Month '!D12-'Previous Month '!D12</f>
        <v>-13109151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>
      <c r="A13" s="87" t="s">
        <v>31</v>
      </c>
      <c r="B13" s="84">
        <f>'Current Month '!B13-'Previous Month '!B13</f>
        <v>-34585588</v>
      </c>
      <c r="C13" s="84">
        <f>'Current Month '!C13-'Previous Month '!C13</f>
        <v>-6031677</v>
      </c>
      <c r="D13" s="84">
        <f>'Current Month '!D13-'Previous Month '!D13</f>
        <v>-40617265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>
      <c r="A14" s="90" t="s">
        <v>32</v>
      </c>
      <c r="B14" s="84">
        <f>'Current Month '!B14-'Previous Month '!B14</f>
        <v>-35955513</v>
      </c>
      <c r="C14" s="84">
        <f>'Current Month '!C14-'Previous Month '!C14</f>
        <v>-17770903</v>
      </c>
      <c r="D14" s="84">
        <f>'Current Month '!D14-'Previous Month '!D14</f>
        <v>-53726416</v>
      </c>
      <c r="E14" s="76"/>
      <c r="H14" s="77"/>
      <c r="I14" s="91"/>
      <c r="J14" s="91"/>
      <c r="K14" s="91"/>
      <c r="L14" s="91"/>
      <c r="M14" s="77"/>
      <c r="N14" s="78"/>
    </row>
    <row r="15" spans="2:4" ht="15.75" customHeight="1">
      <c r="B15" s="93"/>
      <c r="C15" s="93"/>
      <c r="D15" s="93"/>
    </row>
    <row r="16" spans="1:14" ht="15.7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>
      <c r="A17" s="83" t="s">
        <v>1</v>
      </c>
      <c r="B17" s="84">
        <f>'Current Month '!B17-'Previous Month '!B17</f>
        <v>-0.10299999999999443</v>
      </c>
      <c r="C17" s="84">
        <f>'Current Month '!C17-'Previous Month '!C17</f>
        <v>-0.22699999999997544</v>
      </c>
      <c r="D17" s="84">
        <f>'Current Month '!D17-'Previous Month '!D17</f>
        <v>-0.3300000000000409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>
      <c r="A18" s="87" t="s">
        <v>8</v>
      </c>
      <c r="B18" s="84">
        <f>'Current Month '!B18-'Previous Month '!B18</f>
        <v>0.1369999999999436</v>
      </c>
      <c r="C18" s="84">
        <f>'Current Month '!C18-'Previous Month '!C18</f>
        <v>0.5360000000000014</v>
      </c>
      <c r="D18" s="84">
        <f>'Current Month '!D18-'Previous Month '!D18</f>
        <v>0.6729999999998881</v>
      </c>
      <c r="E18" s="76"/>
      <c r="H18" s="77"/>
      <c r="I18" s="85"/>
      <c r="J18" s="91"/>
      <c r="K18" s="91"/>
      <c r="L18" s="91"/>
      <c r="M18" s="77"/>
      <c r="N18" s="78"/>
    </row>
    <row r="19" spans="1:14" ht="15.75">
      <c r="A19" s="90" t="s">
        <v>7</v>
      </c>
      <c r="B19" s="84">
        <f>'Current Month '!B19-'Previous Month '!B19</f>
        <v>0.033999999999991815</v>
      </c>
      <c r="C19" s="84">
        <f>'Current Month '!C19-'Previous Month '!C19</f>
        <v>0.3089999999999691</v>
      </c>
      <c r="D19" s="84">
        <f>'Current Month '!D19-'Previous Month '!D19</f>
        <v>0.3429999999998472</v>
      </c>
      <c r="E19" s="76"/>
      <c r="H19" s="77"/>
      <c r="I19" s="85"/>
      <c r="J19" s="86"/>
      <c r="K19" s="86"/>
      <c r="L19" s="86"/>
      <c r="M19" s="77"/>
      <c r="N19" s="78"/>
    </row>
    <row r="20" spans="1:14" ht="15.75">
      <c r="A20" s="85"/>
      <c r="B20" s="95"/>
      <c r="C20" s="95"/>
      <c r="D20" s="95"/>
      <c r="E20" s="76"/>
      <c r="H20" s="77"/>
      <c r="I20" s="85"/>
      <c r="J20" s="86"/>
      <c r="K20" s="86"/>
      <c r="L20" s="86"/>
      <c r="M20" s="77"/>
      <c r="N20" s="78"/>
    </row>
    <row r="21" spans="1:14" ht="15.75" customHeight="1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>
      <c r="A22" s="83" t="s">
        <v>29</v>
      </c>
      <c r="B22" s="84">
        <f>'Current Month '!B22-'Previous Month '!B22</f>
        <v>0</v>
      </c>
      <c r="C22" s="84">
        <f>'Current Month '!C22-'Previous Month '!C22</f>
        <v>1</v>
      </c>
      <c r="D22" s="84">
        <f>'Current Month '!D22-'Previous Month '!D22</f>
        <v>1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>
      <c r="A25" s="102" t="s">
        <v>25</v>
      </c>
      <c r="B25" s="103" t="s">
        <v>57</v>
      </c>
      <c r="C25" s="103" t="s">
        <v>58</v>
      </c>
      <c r="D25" s="103" t="s">
        <v>59</v>
      </c>
      <c r="E25" s="76"/>
      <c r="H25" s="77"/>
      <c r="I25" s="91"/>
      <c r="J25" s="91"/>
      <c r="K25" s="91"/>
      <c r="L25" s="91"/>
      <c r="M25" s="77"/>
      <c r="N25" s="78"/>
    </row>
    <row r="26" spans="1:14" ht="15.75">
      <c r="A26" s="83" t="s">
        <v>62</v>
      </c>
      <c r="B26" s="84">
        <f>'Current Month '!B26-'Previous Month '!B26</f>
        <v>23974663</v>
      </c>
      <c r="C26" s="84">
        <f>'Current Month '!C26-'Previous Month '!C26</f>
        <v>336587732</v>
      </c>
      <c r="D26" s="84">
        <f>'Current Month '!D26-'Previous Month '!D26</f>
        <v>360562395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>
      <c r="A27" s="87" t="s">
        <v>63</v>
      </c>
      <c r="B27" s="84">
        <f>'Current Month '!B27-'Previous Month '!B27</f>
        <v>185716373</v>
      </c>
      <c r="C27" s="84">
        <f>'Current Month '!C27-'Previous Month '!C27</f>
        <v>71878505</v>
      </c>
      <c r="D27" s="84">
        <f>'Current Month '!D27-'Previous Month '!D27</f>
        <v>257594878</v>
      </c>
      <c r="E27" s="76"/>
      <c r="H27" s="77"/>
      <c r="I27" s="91"/>
      <c r="J27" s="91"/>
      <c r="K27" s="91"/>
      <c r="L27" s="91"/>
      <c r="M27" s="77"/>
      <c r="N27" s="78"/>
    </row>
    <row r="28" spans="1:14" ht="15.75">
      <c r="A28" s="90" t="s">
        <v>64</v>
      </c>
      <c r="B28" s="84">
        <f>'Current Month '!B28-'Previous Month '!B28</f>
        <v>209691036</v>
      </c>
      <c r="C28" s="84">
        <f>'Current Month '!C28-'Previous Month '!C28</f>
        <v>408466237</v>
      </c>
      <c r="D28" s="84">
        <f>'Current Month '!D28-'Previous Month '!D28</f>
        <v>618157273</v>
      </c>
      <c r="E28" s="76"/>
      <c r="H28" s="77"/>
      <c r="I28" s="91"/>
      <c r="J28" s="91"/>
      <c r="K28" s="91"/>
      <c r="L28" s="91"/>
      <c r="M28" s="77"/>
      <c r="N28" s="78"/>
    </row>
    <row r="29" spans="1:14" ht="15.75">
      <c r="A29" s="85"/>
      <c r="B29" s="92"/>
      <c r="C29" s="104"/>
      <c r="D29" s="92"/>
      <c r="E29" s="76"/>
      <c r="H29" s="77"/>
      <c r="I29" s="91"/>
      <c r="J29" s="91"/>
      <c r="K29" s="91"/>
      <c r="L29" s="91"/>
      <c r="M29" s="77"/>
      <c r="N29" s="78"/>
    </row>
    <row r="30" spans="1:14" ht="15.75">
      <c r="A30" s="83" t="s">
        <v>35</v>
      </c>
      <c r="B30" s="84">
        <f>'Current Month '!B30-'Previous Month '!B30</f>
        <v>542552</v>
      </c>
      <c r="C30" s="84">
        <f>'Current Month '!C30-'Previous Month '!C30</f>
        <v>116813836</v>
      </c>
      <c r="D30" s="84">
        <f>'Current Month '!D30-'Previous Month '!D30</f>
        <v>117356388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>
      <c r="A31" s="87" t="s">
        <v>33</v>
      </c>
      <c r="B31" s="84">
        <f>'Current Month '!B31-'Previous Month '!B31</f>
        <v>9827461</v>
      </c>
      <c r="C31" s="84">
        <f>'Current Month '!C31-'Previous Month '!C31</f>
        <v>6969110</v>
      </c>
      <c r="D31" s="84">
        <f>'Current Month '!D31-'Previous Month '!D31</f>
        <v>16796571</v>
      </c>
      <c r="E31" s="76"/>
      <c r="H31" s="77"/>
      <c r="I31" s="91"/>
      <c r="J31" s="91"/>
      <c r="K31" s="91"/>
      <c r="L31" s="91"/>
      <c r="M31" s="77"/>
      <c r="N31" s="78"/>
    </row>
    <row r="32" spans="1:14" ht="15.75">
      <c r="A32" s="90" t="s">
        <v>34</v>
      </c>
      <c r="B32" s="84">
        <f>'Current Month '!B32-'Previous Month '!B32</f>
        <v>10370013</v>
      </c>
      <c r="C32" s="84">
        <f>'Current Month '!C32-'Previous Month '!C32</f>
        <v>123782946</v>
      </c>
      <c r="D32" s="84">
        <f>'Current Month '!D32-'Previous Month '!D32</f>
        <v>134152959</v>
      </c>
      <c r="E32" s="76"/>
      <c r="H32" s="77"/>
      <c r="I32" s="91"/>
      <c r="J32" s="91"/>
      <c r="K32" s="91"/>
      <c r="L32" s="91"/>
      <c r="M32" s="77"/>
      <c r="N32" s="78"/>
    </row>
    <row r="33" spans="1:14" ht="15.75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ht="15.75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ht="15">
      <c r="F35" s="78"/>
    </row>
    <row r="36" ht="15">
      <c r="F36" s="78"/>
    </row>
  </sheetData>
  <sheetProtection/>
  <mergeCells count="4">
    <mergeCell ref="A1:D1"/>
    <mergeCell ref="A2:D2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82.140625" style="73" customWidth="1"/>
    <col min="2" max="2" width="20.8515625" style="73" customWidth="1"/>
    <col min="3" max="3" width="20.57421875" style="73" customWidth="1"/>
    <col min="4" max="4" width="19.421875" style="73" customWidth="1"/>
    <col min="5" max="5" width="3.140625" style="73" customWidth="1"/>
    <col min="6" max="6" width="10.8515625" style="73" customWidth="1"/>
    <col min="7" max="7" width="12.140625" style="73" customWidth="1"/>
    <col min="8" max="16384" width="9.140625" style="73" customWidth="1"/>
  </cols>
  <sheetData>
    <row r="1" spans="1:4" ht="15.75">
      <c r="A1" s="139" t="s">
        <v>56</v>
      </c>
      <c r="B1" s="139"/>
      <c r="C1" s="139"/>
      <c r="D1" s="139"/>
    </row>
    <row r="2" spans="1:4" ht="15.75">
      <c r="A2" s="139" t="s">
        <v>28</v>
      </c>
      <c r="B2" s="139"/>
      <c r="C2" s="139"/>
      <c r="D2" s="139"/>
    </row>
    <row r="3" ht="5.25" customHeight="1"/>
    <row r="4" spans="1:9" ht="18" customHeight="1">
      <c r="A4" s="135" t="s">
        <v>67</v>
      </c>
      <c r="B4" s="135"/>
      <c r="C4" s="135"/>
      <c r="D4" s="135"/>
      <c r="E4" s="74"/>
      <c r="H4" s="75"/>
      <c r="I4" s="75"/>
    </row>
    <row r="5" spans="1:14" ht="9" customHeight="1">
      <c r="A5" s="140"/>
      <c r="B5" s="140"/>
      <c r="C5" s="140"/>
      <c r="D5" s="140"/>
      <c r="E5" s="76"/>
      <c r="H5" s="77"/>
      <c r="I5" s="77"/>
      <c r="J5" s="77"/>
      <c r="K5" s="77"/>
      <c r="L5" s="77"/>
      <c r="M5" s="77"/>
      <c r="N5" s="78"/>
    </row>
    <row r="6" spans="1:14" ht="54" customHeight="1">
      <c r="A6" s="79"/>
      <c r="B6" s="80" t="s">
        <v>57</v>
      </c>
      <c r="C6" s="81" t="s">
        <v>58</v>
      </c>
      <c r="D6" s="81" t="s">
        <v>59</v>
      </c>
      <c r="E6" s="76"/>
      <c r="H6" s="77"/>
      <c r="I6" s="82"/>
      <c r="J6" s="82"/>
      <c r="K6" s="77"/>
      <c r="L6" s="77"/>
      <c r="M6" s="77"/>
      <c r="N6" s="78"/>
    </row>
    <row r="7" spans="1:14" ht="15.75">
      <c r="A7" s="83" t="s">
        <v>0</v>
      </c>
      <c r="B7" s="108">
        <f>Difference!B7/'Previous Month '!B7</f>
        <v>-0.0037091005431182937</v>
      </c>
      <c r="C7" s="108">
        <f>Difference!C7/'Previous Month '!C7</f>
        <v>0.0007735281478298238</v>
      </c>
      <c r="D7" s="108">
        <f>Difference!D7/'Previous Month '!D7</f>
        <v>-0.0024622887332361168</v>
      </c>
      <c r="E7" s="76"/>
      <c r="H7" s="77"/>
      <c r="I7" s="85"/>
      <c r="J7" s="86"/>
      <c r="K7" s="86"/>
      <c r="L7" s="86"/>
      <c r="M7" s="77"/>
      <c r="N7" s="78"/>
    </row>
    <row r="8" spans="1:14" ht="16.5" thickBot="1">
      <c r="A8" s="87" t="s">
        <v>6</v>
      </c>
      <c r="B8" s="108">
        <f>Difference!B8/'Previous Month '!B8</f>
        <v>-0.00035494510315342803</v>
      </c>
      <c r="C8" s="108">
        <f>Difference!C8/'Previous Month '!C8</f>
        <v>4.213187276174426E-05</v>
      </c>
      <c r="D8" s="108">
        <f>Difference!D8/'Previous Month '!D8</f>
        <v>-0.0003206085733647141</v>
      </c>
      <c r="E8" s="76"/>
      <c r="H8" s="77"/>
      <c r="I8" s="88"/>
      <c r="J8" s="89"/>
      <c r="K8" s="89"/>
      <c r="L8" s="89"/>
      <c r="M8" s="77"/>
      <c r="N8" s="78"/>
    </row>
    <row r="9" spans="1:14" ht="15.75">
      <c r="A9" s="90" t="s">
        <v>5</v>
      </c>
      <c r="B9" s="108">
        <f>Difference!B9/'Previous Month '!B9</f>
        <v>-0.0007154578040072757</v>
      </c>
      <c r="C9" s="108">
        <f>Difference!C9/'Previous Month '!C9</f>
        <v>0.0002827254735651682</v>
      </c>
      <c r="D9" s="108">
        <f>Difference!D9/'Previous Month '!D9</f>
        <v>-0.0006038399160314755</v>
      </c>
      <c r="E9" s="76"/>
      <c r="F9" s="73" t="s">
        <v>60</v>
      </c>
      <c r="H9" s="77"/>
      <c r="I9" s="91"/>
      <c r="J9" s="91"/>
      <c r="K9" s="91"/>
      <c r="L9" s="91"/>
      <c r="M9" s="77"/>
      <c r="N9" s="78"/>
    </row>
    <row r="10" spans="1:14" ht="15.75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>
      <c r="A12" s="83" t="s">
        <v>30</v>
      </c>
      <c r="B12" s="108">
        <f>Difference!B12/'Previous Month '!B12</f>
        <v>-0.05405197354164921</v>
      </c>
      <c r="C12" s="108">
        <f>Difference!C12/'Previous Month '!C12</f>
        <v>-0.0337017440952704</v>
      </c>
      <c r="D12" s="108">
        <f>Difference!D12/'Previous Month '!D12</f>
        <v>-0.035082015583814345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>
      <c r="A13" s="87" t="s">
        <v>31</v>
      </c>
      <c r="B13" s="108">
        <f>Difference!B13/'Previous Month '!B13</f>
        <v>-0.1569917391702201</v>
      </c>
      <c r="C13" s="108">
        <f>Difference!C13/'Previous Month '!C13</f>
        <v>-0.07741834051934315</v>
      </c>
      <c r="D13" s="108">
        <f>Difference!D13/'Previous Month '!D13</f>
        <v>-0.13620258582159747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>
      <c r="A14" s="90" t="s">
        <v>32</v>
      </c>
      <c r="B14" s="108">
        <f>Difference!B14/'Previous Month '!B14</f>
        <v>-0.14637092662759124</v>
      </c>
      <c r="C14" s="108">
        <f>Difference!C14/'Previous Month '!C14</f>
        <v>-0.04169252590236505</v>
      </c>
      <c r="D14" s="108">
        <f>Difference!D14/'Previous Month '!D14</f>
        <v>-0.07996386410267507</v>
      </c>
      <c r="E14" s="76"/>
      <c r="H14" s="77"/>
      <c r="I14" s="91"/>
      <c r="J14" s="91"/>
      <c r="K14" s="91"/>
      <c r="L14" s="91"/>
      <c r="M14" s="77"/>
      <c r="N14" s="78"/>
    </row>
    <row r="15" spans="2:4" ht="15.75" customHeight="1">
      <c r="B15" s="93"/>
      <c r="C15" s="93"/>
      <c r="D15" s="93"/>
    </row>
    <row r="16" spans="1:14" ht="15.7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>
      <c r="A17" s="83" t="s">
        <v>1</v>
      </c>
      <c r="B17" s="108">
        <f>Difference!B17/'Previous Month '!B17</f>
        <v>-0.001150349572248592</v>
      </c>
      <c r="C17" s="108">
        <f>Difference!C17/'Previous Month '!C17</f>
        <v>-0.00034981792516358294</v>
      </c>
      <c r="D17" s="108">
        <f>Difference!D17/'Previous Month '!D17</f>
        <v>-0.000446883798024829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>
      <c r="A18" s="87" t="s">
        <v>8</v>
      </c>
      <c r="B18" s="108">
        <f>Difference!B18/'Previous Month '!B18</f>
        <v>0.00018752198592619245</v>
      </c>
      <c r="C18" s="108">
        <f>Difference!C18/'Previous Month '!C18</f>
        <v>0.002843516411227653</v>
      </c>
      <c r="D18" s="108">
        <f>Difference!D18/'Previous Month '!D18</f>
        <v>0.0007322539931234366</v>
      </c>
      <c r="E18" s="76"/>
      <c r="H18" s="77"/>
      <c r="I18" s="85"/>
      <c r="J18" s="91"/>
      <c r="K18" s="91"/>
      <c r="L18" s="91"/>
      <c r="M18" s="77"/>
      <c r="N18" s="78"/>
    </row>
    <row r="19" spans="1:14" ht="15.75">
      <c r="A19" s="90" t="s">
        <v>7</v>
      </c>
      <c r="B19" s="108">
        <f>Difference!B19/'Previous Month '!B19</f>
        <v>4.145739825560902E-05</v>
      </c>
      <c r="C19" s="108">
        <f>Difference!C19/'Previous Month '!C19</f>
        <v>0.0003689957583399837</v>
      </c>
      <c r="D19" s="108">
        <f>Difference!D19/'Previous Month '!D19</f>
        <v>0.00020693478899580351</v>
      </c>
      <c r="E19" s="76"/>
      <c r="H19" s="77"/>
      <c r="I19" s="85"/>
      <c r="J19" s="86"/>
      <c r="K19" s="86"/>
      <c r="L19" s="86"/>
      <c r="M19" s="77"/>
      <c r="N19" s="78"/>
    </row>
    <row r="20" spans="1:14" ht="15.75">
      <c r="A20" s="85"/>
      <c r="B20" s="109"/>
      <c r="C20" s="109"/>
      <c r="D20" s="109"/>
      <c r="E20" s="76"/>
      <c r="H20" s="77"/>
      <c r="I20" s="85"/>
      <c r="J20" s="86"/>
      <c r="K20" s="86"/>
      <c r="L20" s="86"/>
      <c r="M20" s="77"/>
      <c r="N20" s="78"/>
    </row>
    <row r="21" spans="1:14" ht="15.75" customHeight="1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>
      <c r="A22" s="83" t="s">
        <v>29</v>
      </c>
      <c r="B22" s="108">
        <f>Difference!B22/'Previous Month '!B22</f>
        <v>0</v>
      </c>
      <c r="C22" s="108">
        <f>Difference!C22/'Previous Month '!C22</f>
        <v>0.02564102564102564</v>
      </c>
      <c r="D22" s="108">
        <f>Difference!D22/'Previous Month '!D22</f>
        <v>0.024390243902439025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>
      <c r="A25" s="102" t="s">
        <v>25</v>
      </c>
      <c r="B25" s="103" t="s">
        <v>57</v>
      </c>
      <c r="C25" s="103" t="s">
        <v>58</v>
      </c>
      <c r="D25" s="103" t="s">
        <v>59</v>
      </c>
      <c r="E25" s="76"/>
      <c r="H25" s="77"/>
      <c r="I25" s="91"/>
      <c r="J25" s="91"/>
      <c r="K25" s="91"/>
      <c r="L25" s="91"/>
      <c r="M25" s="77"/>
      <c r="N25" s="78"/>
    </row>
    <row r="26" spans="1:14" ht="15.75">
      <c r="A26" s="83" t="s">
        <v>62</v>
      </c>
      <c r="B26" s="108">
        <f>Difference!B26/'Previous Month '!B26</f>
        <v>0.09436522093442444</v>
      </c>
      <c r="C26" s="108">
        <f>Difference!C26/'Previous Month '!C26</f>
        <v>0.11375241391521665</v>
      </c>
      <c r="D26" s="108">
        <f>Difference!D26/'Previous Month '!D26</f>
        <v>0.11221941079856153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>
      <c r="A27" s="87" t="s">
        <v>63</v>
      </c>
      <c r="B27" s="108">
        <f>Difference!B27/'Previous Month '!B27</f>
        <v>0.09141131742693664</v>
      </c>
      <c r="C27" s="108">
        <f>Difference!C27/'Previous Month '!C27</f>
        <v>0.10552933430980047</v>
      </c>
      <c r="D27" s="108">
        <f>Difference!D27/'Previous Month '!D27</f>
        <v>0.09495606250653103</v>
      </c>
      <c r="E27" s="76"/>
      <c r="H27" s="77"/>
      <c r="I27" s="91"/>
      <c r="J27" s="91"/>
      <c r="K27" s="91"/>
      <c r="L27" s="91"/>
      <c r="M27" s="77"/>
      <c r="N27" s="78"/>
    </row>
    <row r="28" spans="1:14" ht="15.75">
      <c r="A28" s="90" t="s">
        <v>64</v>
      </c>
      <c r="B28" s="108">
        <f>Difference!B28/'Previous Month '!B28</f>
        <v>0.09173965007439837</v>
      </c>
      <c r="C28" s="108">
        <f>Difference!C28/'Previous Month '!C28</f>
        <v>0.11221372737192</v>
      </c>
      <c r="D28" s="108">
        <f>Difference!D28/'Previous Month '!D28</f>
        <v>0.10431639001094689</v>
      </c>
      <c r="E28" s="76"/>
      <c r="H28" s="77"/>
      <c r="I28" s="91"/>
      <c r="J28" s="91"/>
      <c r="K28" s="91"/>
      <c r="L28" s="91"/>
      <c r="M28" s="77"/>
      <c r="N28" s="78"/>
    </row>
    <row r="29" spans="1:14" ht="15.75">
      <c r="A29" s="85"/>
      <c r="B29" s="108"/>
      <c r="C29" s="108"/>
      <c r="D29" s="108"/>
      <c r="E29" s="76"/>
      <c r="H29" s="77"/>
      <c r="I29" s="91"/>
      <c r="J29" s="91"/>
      <c r="K29" s="91"/>
      <c r="L29" s="91"/>
      <c r="M29" s="77"/>
      <c r="N29" s="78"/>
    </row>
    <row r="30" spans="1:14" ht="15.75">
      <c r="A30" s="83" t="s">
        <v>35</v>
      </c>
      <c r="B30" s="108">
        <f>Difference!B30/'Previous Month '!B30</f>
        <v>0.0016654370012920158</v>
      </c>
      <c r="C30" s="108">
        <f>Difference!C30/'Previous Month '!C30</f>
        <v>0.030791632297041092</v>
      </c>
      <c r="D30" s="108">
        <f>Difference!D30/'Previous Month '!D30</f>
        <v>0.028488299414851037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>
      <c r="A31" s="87" t="s">
        <v>33</v>
      </c>
      <c r="B31" s="108">
        <f>Difference!B31/'Previous Month '!B31</f>
        <v>0.0037861768330106535</v>
      </c>
      <c r="C31" s="108">
        <f>Difference!C31/'Previous Month '!C31</f>
        <v>0.007929679533039387</v>
      </c>
      <c r="D31" s="108">
        <f>Difference!D31/'Previous Month '!D31</f>
        <v>0.0048342690518752545</v>
      </c>
      <c r="E31" s="76"/>
      <c r="H31" s="77"/>
      <c r="I31" s="91"/>
      <c r="J31" s="91"/>
      <c r="K31" s="91"/>
      <c r="L31" s="91"/>
      <c r="M31" s="77"/>
      <c r="N31" s="78"/>
    </row>
    <row r="32" spans="1:14" ht="15.75">
      <c r="A32" s="90" t="s">
        <v>34</v>
      </c>
      <c r="B32" s="108">
        <f>Difference!B32/'Previous Month '!B32</f>
        <v>0.003549687593481907</v>
      </c>
      <c r="C32" s="108">
        <f>Difference!C32/'Previous Month '!C32</f>
        <v>0.02649150916520422</v>
      </c>
      <c r="D32" s="108">
        <f>Difference!D32/'Previous Month '!D32</f>
        <v>0.01766579312973728</v>
      </c>
      <c r="E32" s="76"/>
      <c r="H32" s="77"/>
      <c r="I32" s="91"/>
      <c r="J32" s="91"/>
      <c r="K32" s="91"/>
      <c r="L32" s="91"/>
      <c r="M32" s="77"/>
      <c r="N32" s="78"/>
    </row>
    <row r="33" spans="1:14" ht="15.75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ht="15.75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ht="15">
      <c r="F39" s="78"/>
    </row>
    <row r="40" ht="15">
      <c r="F40" s="78"/>
    </row>
  </sheetData>
  <sheetProtection/>
  <mergeCells count="4">
    <mergeCell ref="A1:D1"/>
    <mergeCell ref="A2:D2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5"/>
  <sheetViews>
    <sheetView tabSelected="1" zoomScalePageLayoutView="0" workbookViewId="0" topLeftCell="A37">
      <selection activeCell="D59" sqref="D59"/>
    </sheetView>
  </sheetViews>
  <sheetFormatPr defaultColWidth="9.140625" defaultRowHeight="12.75"/>
  <cols>
    <col min="1" max="1" width="70.28125" style="0" customWidth="1"/>
    <col min="2" max="2" width="20.7109375" style="0" bestFit="1" customWidth="1"/>
    <col min="3" max="3" width="20.8515625" style="0" bestFit="1" customWidth="1"/>
    <col min="4" max="4" width="18.8515625" style="0" bestFit="1" customWidth="1"/>
    <col min="5" max="5" width="8.421875" style="0" bestFit="1" customWidth="1"/>
    <col min="6" max="6" width="9.8515625" style="0" customWidth="1"/>
    <col min="7" max="7" width="6.00390625" style="0" bestFit="1" customWidth="1"/>
    <col min="8" max="8" width="16.7109375" style="0" bestFit="1" customWidth="1"/>
    <col min="9" max="9" width="15.421875" style="0" customWidth="1"/>
    <col min="10" max="10" width="11.00390625" style="0" bestFit="1" customWidth="1"/>
    <col min="11" max="11" width="11.00390625" style="0" customWidth="1"/>
    <col min="12" max="12" width="12.8515625" style="0" bestFit="1" customWidth="1"/>
    <col min="13" max="13" width="14.8515625" style="0" bestFit="1" customWidth="1"/>
  </cols>
  <sheetData>
    <row r="1" spans="1:4" ht="15.75">
      <c r="A1" s="134" t="s">
        <v>56</v>
      </c>
      <c r="B1" s="134"/>
      <c r="C1" s="134"/>
      <c r="D1" s="134"/>
    </row>
    <row r="2" spans="1:4" ht="15.75">
      <c r="A2" s="134" t="s">
        <v>28</v>
      </c>
      <c r="B2" s="134"/>
      <c r="C2" s="134"/>
      <c r="D2" s="134"/>
    </row>
    <row r="3" ht="5.25" customHeight="1"/>
    <row r="4" spans="1:9" s="45" customFormat="1" ht="18" customHeight="1">
      <c r="A4" s="135" t="s">
        <v>67</v>
      </c>
      <c r="B4" s="135"/>
      <c r="C4" s="135"/>
      <c r="D4" s="135"/>
      <c r="H4" s="46"/>
      <c r="I4" s="46"/>
    </row>
    <row r="5" spans="1:15" ht="9" customHeight="1">
      <c r="A5" s="136"/>
      <c r="B5" s="136"/>
      <c r="C5" s="136"/>
      <c r="D5" s="136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>
      <c r="A7" s="14" t="s">
        <v>0</v>
      </c>
      <c r="B7" s="110">
        <f>'Current Month '!B7/'Current Month '!B9</f>
        <v>0.10716041291168278</v>
      </c>
      <c r="C7" s="110">
        <f>'Current Month '!C7/'Current Month '!C9</f>
        <v>0.3291124929338609</v>
      </c>
      <c r="D7" s="110">
        <f>'Current Month '!D7/'Current Month '!D9</f>
        <v>0.13200134127129742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>
      <c r="A8" s="16" t="s">
        <v>6</v>
      </c>
      <c r="B8" s="110">
        <f>'Current Month '!B8/'Current Month '!B9</f>
        <v>0.8928395870883172</v>
      </c>
      <c r="C8" s="110">
        <f>'Current Month '!C8/'Current Month '!C9</f>
        <v>0.6708875070661391</v>
      </c>
      <c r="D8" s="110">
        <f>'Current Month '!D8/'Current Month '!D9</f>
        <v>0.8679986587287025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6.5" thickTop="1">
      <c r="A9" s="15" t="s">
        <v>5</v>
      </c>
      <c r="B9" s="111">
        <f>'Current Month '!B9/'Current Month '!B9</f>
        <v>1</v>
      </c>
      <c r="C9" s="111">
        <f>'Current Month '!C9/'Current Month '!C9</f>
        <v>1</v>
      </c>
      <c r="D9" s="111">
        <f>'Current Month '!D9/'Current Month '!D9</f>
        <v>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>
      <c r="A10" s="6"/>
      <c r="B10" s="65"/>
      <c r="C10" s="65"/>
      <c r="D10" s="6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>
      <c r="A11" s="6"/>
      <c r="B11" s="65"/>
      <c r="C11" s="65"/>
      <c r="D11" s="6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>
      <c r="A12" s="14" t="s">
        <v>30</v>
      </c>
      <c r="B12" s="110">
        <f>'Current Month '!B12/'Current Month '!B14</f>
        <v>0.11433327555308563</v>
      </c>
      <c r="C12" s="110">
        <f>'Current Month '!C12/'Current Month '!C14</f>
        <v>0.8240282831503648</v>
      </c>
      <c r="D12" s="110">
        <f>'Current Month '!D12/'Current Month '!D14</f>
        <v>0.5832858574164184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>
      <c r="A13" s="16" t="s">
        <v>31</v>
      </c>
      <c r="B13" s="112">
        <f>'Current Month '!B13/'Current Month '!B14</f>
        <v>0.8856667244469144</v>
      </c>
      <c r="C13" s="112">
        <f>'Current Month '!C13/'Current Month '!C14</f>
        <v>0.17597171684963522</v>
      </c>
      <c r="D13" s="112">
        <f>'Current Month '!D13/'Current Month '!D14</f>
        <v>0.41671414258358164</v>
      </c>
      <c r="E13" s="43"/>
      <c r="F13" s="23"/>
      <c r="H13" s="5"/>
      <c r="I13" s="10"/>
      <c r="J13" s="10"/>
      <c r="K13" s="10"/>
      <c r="L13" s="10"/>
      <c r="M13" s="10"/>
      <c r="N13" s="5"/>
      <c r="O13" s="64"/>
    </row>
    <row r="14" spans="1:15" ht="16.5" thickTop="1">
      <c r="A14" s="15" t="s">
        <v>32</v>
      </c>
      <c r="B14" s="111">
        <f>'Current Month '!B14/'Current Month '!B14</f>
        <v>1</v>
      </c>
      <c r="C14" s="111">
        <f>'Current Month '!C14/'Current Month '!C14</f>
        <v>1</v>
      </c>
      <c r="D14" s="111">
        <f>'Current Month '!D14/'Current Month '!D14</f>
        <v>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2:4" ht="15.75" customHeight="1">
      <c r="B15" s="23"/>
      <c r="C15" s="23"/>
      <c r="D15" s="23"/>
    </row>
    <row r="16" spans="1:15" ht="15.7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>
      <c r="A17" s="14" t="s">
        <v>1</v>
      </c>
      <c r="B17" s="110">
        <f>'Current Month '!B17/'Current Month '!B19</f>
        <v>0.10904672664734506</v>
      </c>
      <c r="C17" s="110">
        <f>'Current Month '!C17/'Current Month '!C19</f>
        <v>0.7743450353759086</v>
      </c>
      <c r="D17" s="110">
        <f>'Current Month '!D17/'Current Month '!D19</f>
        <v>0.4452200715375753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>
      <c r="A18" s="16" t="s">
        <v>8</v>
      </c>
      <c r="B18" s="112">
        <f>'Current Month '!B18/'Current Month '!B19</f>
        <v>0.8909532733526548</v>
      </c>
      <c r="C18" s="112">
        <f>'Current Month '!C18/'Current Month '!C19</f>
        <v>0.22565496462409143</v>
      </c>
      <c r="D18" s="112">
        <f>'Current Month '!D18/'Current Month '!D19</f>
        <v>0.5547799284624246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6.5" thickTop="1">
      <c r="A19" s="15" t="s">
        <v>7</v>
      </c>
      <c r="B19" s="111">
        <f>'Current Month '!B19/'Current Month '!B19</f>
        <v>1</v>
      </c>
      <c r="C19" s="111">
        <f>'Current Month '!C19/'Current Month '!C19</f>
        <v>1</v>
      </c>
      <c r="D19" s="111">
        <f>'Current Month '!D19/'Current Month '!D19</f>
        <v>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>
      <c r="A22" s="14" t="s">
        <v>29</v>
      </c>
      <c r="B22" s="113">
        <f>'Previous Month '!B22</f>
        <v>24</v>
      </c>
      <c r="C22" s="113">
        <f>'Previous Month '!C22</f>
        <v>39</v>
      </c>
      <c r="D22" s="113">
        <f>'Previous Month '!D22</f>
        <v>41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>
      <c r="A26" s="14" t="s">
        <v>62</v>
      </c>
      <c r="B26" s="110">
        <f>'Current Month '!B26/'Current Month '!B28</f>
        <v>0.11141943793975566</v>
      </c>
      <c r="C26" s="110">
        <f>'Current Month '!C26/'Current Month '!C28</f>
        <v>0.8140065369195951</v>
      </c>
      <c r="D26" s="110">
        <f>'Current Month '!D26/'Current Month '!D28</f>
        <v>0.546088415978319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>
      <c r="A27" s="16" t="s">
        <v>63</v>
      </c>
      <c r="B27" s="112">
        <f>'Current Month '!B27/'Current Month '!B28</f>
        <v>0.8885805620602444</v>
      </c>
      <c r="C27" s="112">
        <f>'Current Month '!C27/'Current Month '!C28</f>
        <v>0.1859934630804049</v>
      </c>
      <c r="D27" s="112">
        <f>'Current Month '!D27/'Current Month '!D28</f>
        <v>0.453911584021681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6.5" thickTop="1">
      <c r="A28" s="15" t="s">
        <v>64</v>
      </c>
      <c r="B28" s="111">
        <f>'Current Month '!B28/'Current Month '!B28</f>
        <v>1</v>
      </c>
      <c r="C28" s="111">
        <f>'Current Month '!C28/'Current Month '!C28</f>
        <v>1</v>
      </c>
      <c r="D28" s="111">
        <f>'Current Month '!D28/'Current Month '!D28</f>
        <v>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>
      <c r="A29" s="6"/>
      <c r="B29" s="65"/>
      <c r="C29" s="66"/>
      <c r="D29" s="65"/>
      <c r="E29" s="43"/>
      <c r="I29" s="10"/>
      <c r="J29" s="10"/>
      <c r="K29" s="10"/>
      <c r="L29" s="10"/>
      <c r="M29" s="10"/>
      <c r="N29" s="5"/>
      <c r="O29" s="64"/>
    </row>
    <row r="30" spans="1:15" ht="15.75" customHeight="1">
      <c r="A30" s="14" t="s">
        <v>35</v>
      </c>
      <c r="B30" s="110">
        <f>'Current Month '!B30/'Current Month '!B32</f>
        <v>0.11130323822486189</v>
      </c>
      <c r="C30" s="110">
        <f>'Current Month '!C30/'Current Month '!C32</f>
        <v>0.8153103999881273</v>
      </c>
      <c r="D30" s="110">
        <f>'Current Month '!D30/'Current Month '!D32</f>
        <v>0.5482356486162205</v>
      </c>
      <c r="E30" s="43"/>
      <c r="H30" s="67"/>
      <c r="I30" s="10"/>
      <c r="J30" s="10"/>
      <c r="K30" s="10"/>
      <c r="L30" s="10"/>
      <c r="M30" s="10"/>
      <c r="N30" s="5"/>
      <c r="O30" s="64"/>
    </row>
    <row r="31" spans="1:15" ht="16.5" thickBot="1">
      <c r="A31" s="16" t="s">
        <v>33</v>
      </c>
      <c r="B31" s="110">
        <f>'Current Month '!B31/'Current Month '!B32</f>
        <v>0.8886967617751381</v>
      </c>
      <c r="C31" s="110">
        <f>'Current Month '!C31/'Current Month '!C32</f>
        <v>0.18468960001187273</v>
      </c>
      <c r="D31" s="110">
        <f>'Current Month '!D31/'Current Month '!D32</f>
        <v>0.45176435138377946</v>
      </c>
      <c r="E31" s="43"/>
      <c r="I31" s="10"/>
      <c r="J31" s="10"/>
      <c r="K31" s="10"/>
      <c r="L31" s="10"/>
      <c r="M31" s="10"/>
      <c r="N31" s="5"/>
      <c r="O31" s="64"/>
    </row>
    <row r="32" spans="1:15" ht="16.5" thickTop="1">
      <c r="A32" s="15" t="s">
        <v>34</v>
      </c>
      <c r="B32" s="111">
        <f>'Current Month '!B32/'Current Month '!B32</f>
        <v>1</v>
      </c>
      <c r="C32" s="111">
        <f>'Current Month '!C32/'Current Month '!C32</f>
        <v>1</v>
      </c>
      <c r="D32" s="111">
        <f>'Current Month '!D32/'Current Month '!D32</f>
        <v>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>
      <c r="A34" s="6"/>
      <c r="M34" s="10"/>
      <c r="N34" s="5"/>
      <c r="O34" s="64"/>
    </row>
    <row r="35" spans="1:15" ht="15">
      <c r="A35" s="47"/>
      <c r="M35" s="10"/>
      <c r="N35" s="5"/>
      <c r="O35" s="64"/>
    </row>
    <row r="36" spans="1:15" ht="16.5" thickBot="1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8"/>
      <c r="N36" s="5"/>
      <c r="O36" s="64"/>
    </row>
    <row r="37" spans="1:15" ht="31.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17" t="s">
        <v>40</v>
      </c>
      <c r="N37" s="5"/>
      <c r="O37" s="64"/>
    </row>
    <row r="38" spans="1:15" ht="15.75">
      <c r="A38" s="14" t="s">
        <v>46</v>
      </c>
      <c r="B38" s="126">
        <v>9162</v>
      </c>
      <c r="C38" s="127">
        <v>0.28</v>
      </c>
      <c r="D38" s="126">
        <v>41034</v>
      </c>
      <c r="E38" s="127">
        <v>0.33</v>
      </c>
      <c r="F38" s="126">
        <v>23034</v>
      </c>
      <c r="G38" s="128">
        <v>0.72</v>
      </c>
      <c r="H38" s="126">
        <v>84315</v>
      </c>
      <c r="I38" s="127">
        <v>0.67</v>
      </c>
      <c r="J38" s="126">
        <v>32196</v>
      </c>
      <c r="K38" s="123">
        <f>J38/J45</f>
        <v>0.9006377979187646</v>
      </c>
      <c r="L38" s="126">
        <v>125349</v>
      </c>
      <c r="M38" s="124">
        <f>L38/L45</f>
        <v>0.14988628401016868</v>
      </c>
      <c r="N38" s="5"/>
      <c r="O38" s="64"/>
    </row>
    <row r="39" spans="1:15" ht="15.75">
      <c r="A39" s="14" t="s">
        <v>47</v>
      </c>
      <c r="B39" s="126">
        <v>1375</v>
      </c>
      <c r="C39" s="127">
        <v>0.55</v>
      </c>
      <c r="D39" s="126">
        <v>69863</v>
      </c>
      <c r="E39" s="127">
        <v>0.59</v>
      </c>
      <c r="F39" s="126">
        <v>1119</v>
      </c>
      <c r="G39" s="127">
        <v>0.45</v>
      </c>
      <c r="H39" s="126">
        <v>49321</v>
      </c>
      <c r="I39" s="127">
        <v>0.41</v>
      </c>
      <c r="J39" s="126">
        <v>2494</v>
      </c>
      <c r="K39" s="123">
        <f>J39/J45</f>
        <v>0.06976614076311961</v>
      </c>
      <c r="L39" s="126">
        <v>119184</v>
      </c>
      <c r="M39" s="124">
        <f>L39/L45</f>
        <v>0.1425144745747309</v>
      </c>
      <c r="N39" s="5"/>
      <c r="O39" s="64"/>
    </row>
    <row r="40" spans="1:15" ht="15.75">
      <c r="A40" s="14" t="s">
        <v>48</v>
      </c>
      <c r="B40" s="126">
        <v>350</v>
      </c>
      <c r="C40" s="127">
        <v>0.71</v>
      </c>
      <c r="D40" s="126">
        <v>48586</v>
      </c>
      <c r="E40" s="127">
        <v>0.72</v>
      </c>
      <c r="F40" s="126">
        <v>144</v>
      </c>
      <c r="G40" s="127">
        <v>0.29</v>
      </c>
      <c r="H40" s="126">
        <v>19287</v>
      </c>
      <c r="I40" s="127">
        <v>0.28</v>
      </c>
      <c r="J40" s="126">
        <v>494</v>
      </c>
      <c r="K40" s="123">
        <f>J40/J45</f>
        <v>0.0138189549065682</v>
      </c>
      <c r="L40" s="126">
        <v>67873</v>
      </c>
      <c r="M40" s="124">
        <f>L40/L45</f>
        <v>0.08115925739034359</v>
      </c>
      <c r="N40" s="5"/>
      <c r="O40" s="64"/>
    </row>
    <row r="41" spans="1:15" ht="15.75">
      <c r="A41" s="14" t="s">
        <v>49</v>
      </c>
      <c r="B41" s="126">
        <v>146</v>
      </c>
      <c r="C41" s="127">
        <v>0.78</v>
      </c>
      <c r="D41" s="126">
        <v>36033</v>
      </c>
      <c r="E41" s="127">
        <v>0.79</v>
      </c>
      <c r="F41" s="126">
        <v>40</v>
      </c>
      <c r="G41" s="127">
        <v>0.22</v>
      </c>
      <c r="H41" s="126">
        <v>9858</v>
      </c>
      <c r="I41" s="127">
        <v>0.21</v>
      </c>
      <c r="J41" s="126">
        <v>186</v>
      </c>
      <c r="K41" s="123">
        <f>J41/J45</f>
        <v>0.005203088284659282</v>
      </c>
      <c r="L41" s="126">
        <v>45891</v>
      </c>
      <c r="M41" s="124">
        <f>L41/L45</f>
        <v>0.054874242790214925</v>
      </c>
      <c r="N41" s="5"/>
      <c r="O41" s="64"/>
    </row>
    <row r="42" spans="1:15" ht="15.75">
      <c r="A42" s="14" t="s">
        <v>50</v>
      </c>
      <c r="B42" s="126">
        <v>95</v>
      </c>
      <c r="C42" s="127">
        <v>0.92</v>
      </c>
      <c r="D42" s="126">
        <v>33127</v>
      </c>
      <c r="E42" s="127">
        <v>0.93</v>
      </c>
      <c r="F42" s="126">
        <v>8</v>
      </c>
      <c r="G42" s="127">
        <v>0.08</v>
      </c>
      <c r="H42" s="126">
        <v>2587</v>
      </c>
      <c r="I42" s="127">
        <v>0.07</v>
      </c>
      <c r="J42" s="126">
        <v>103</v>
      </c>
      <c r="K42" s="123">
        <f>J42/J45</f>
        <v>0.002881280071612398</v>
      </c>
      <c r="L42" s="126">
        <v>35714</v>
      </c>
      <c r="M42" s="124">
        <f>L42/L45</f>
        <v>0.04270507740100969</v>
      </c>
      <c r="N42" s="5"/>
      <c r="O42" s="64"/>
    </row>
    <row r="43" spans="1:15" ht="15.75">
      <c r="A43" s="14" t="s">
        <v>51</v>
      </c>
      <c r="B43" s="126">
        <v>57</v>
      </c>
      <c r="C43" s="127">
        <v>0.92</v>
      </c>
      <c r="D43" s="126">
        <v>25495</v>
      </c>
      <c r="E43" s="127">
        <v>0.92</v>
      </c>
      <c r="F43" s="126">
        <v>5</v>
      </c>
      <c r="G43" s="127">
        <v>0.08</v>
      </c>
      <c r="H43" s="126">
        <v>2257</v>
      </c>
      <c r="I43" s="127">
        <v>0.08</v>
      </c>
      <c r="J43" s="126">
        <v>62</v>
      </c>
      <c r="K43" s="123">
        <f>J43/J45</f>
        <v>0.001734362761553094</v>
      </c>
      <c r="L43" s="126">
        <v>27752</v>
      </c>
      <c r="M43" s="124">
        <f>L43/L45</f>
        <v>0.03318450210093579</v>
      </c>
      <c r="N43" s="5"/>
      <c r="O43" s="64"/>
    </row>
    <row r="44" spans="1:15" ht="15.75">
      <c r="A44" s="14" t="s">
        <v>52</v>
      </c>
      <c r="B44" s="126">
        <v>189</v>
      </c>
      <c r="C44" s="127">
        <v>0.89</v>
      </c>
      <c r="D44" s="126">
        <v>394095</v>
      </c>
      <c r="E44" s="127">
        <v>0.95</v>
      </c>
      <c r="F44" s="126">
        <v>24</v>
      </c>
      <c r="G44" s="127">
        <v>0.11</v>
      </c>
      <c r="H44" s="126">
        <v>20436</v>
      </c>
      <c r="I44" s="127">
        <v>0.05</v>
      </c>
      <c r="J44" s="126">
        <v>213</v>
      </c>
      <c r="K44" s="123">
        <f>J44/J45</f>
        <v>0.005958375293722726</v>
      </c>
      <c r="L44" s="126">
        <v>414531</v>
      </c>
      <c r="M44" s="124">
        <f>L44/L45</f>
        <v>0.49567616173259643</v>
      </c>
      <c r="N44" s="5"/>
      <c r="O44" s="64"/>
    </row>
    <row r="45" spans="1:15" ht="15.75">
      <c r="A45" s="14" t="s">
        <v>4</v>
      </c>
      <c r="B45" s="132">
        <v>11374</v>
      </c>
      <c r="C45" s="127">
        <v>0.32</v>
      </c>
      <c r="D45" s="132">
        <v>648233</v>
      </c>
      <c r="E45" s="127">
        <v>0.78</v>
      </c>
      <c r="F45" s="132">
        <v>24374</v>
      </c>
      <c r="G45" s="127">
        <v>0.68</v>
      </c>
      <c r="H45" s="132">
        <v>188061</v>
      </c>
      <c r="I45" s="127">
        <v>0.22</v>
      </c>
      <c r="J45" s="132">
        <v>35748</v>
      </c>
      <c r="K45" s="123">
        <f>J45/J45</f>
        <v>1</v>
      </c>
      <c r="L45" s="133">
        <v>836294</v>
      </c>
      <c r="M45" s="124">
        <f>L45/L45</f>
        <v>1</v>
      </c>
      <c r="N45" s="5"/>
      <c r="O45" s="64"/>
    </row>
    <row r="46" spans="1:15" ht="15.7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2:15" ht="15.7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0"/>
      <c r="M49" s="10"/>
      <c r="N49" s="5"/>
      <c r="O49" s="64"/>
    </row>
    <row r="50" spans="1:15" ht="15.75">
      <c r="A50" s="35"/>
      <c r="B50" s="68"/>
      <c r="C50" s="68"/>
      <c r="D50" s="65"/>
      <c r="E50" s="43"/>
      <c r="H50" s="5"/>
      <c r="I50" s="10"/>
      <c r="J50" s="10"/>
      <c r="K50" s="10"/>
      <c r="L50" s="10"/>
      <c r="M50" s="10"/>
      <c r="N50" s="5"/>
      <c r="O50" s="64"/>
    </row>
    <row r="51" spans="1:15" ht="15.75">
      <c r="A51" s="137" t="s">
        <v>65</v>
      </c>
      <c r="B51" s="137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>
      <c r="A52" s="138" t="s">
        <v>36</v>
      </c>
      <c r="B52" s="138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>
      <c r="A55" s="30" t="s">
        <v>10</v>
      </c>
      <c r="B55" s="212">
        <v>0.343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>
      <c r="A56" s="26" t="s">
        <v>11</v>
      </c>
      <c r="B56" s="207">
        <v>0.257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>
      <c r="A57" s="26" t="s">
        <v>12</v>
      </c>
      <c r="B57" s="207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>
      <c r="A58" s="26" t="s">
        <v>13</v>
      </c>
      <c r="B58" s="207">
        <v>0.34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>
      <c r="A59" s="26" t="s">
        <v>14</v>
      </c>
      <c r="B59" s="207">
        <v>0.002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>
      <c r="A60" s="31" t="s">
        <v>24</v>
      </c>
      <c r="B60" s="213">
        <v>0.058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>
      <c r="A61" s="29" t="s">
        <v>53</v>
      </c>
      <c r="B61" s="211">
        <v>0.003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>
      <c r="A62" s="26" t="s">
        <v>15</v>
      </c>
      <c r="B62" s="214" t="s">
        <v>55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>
      <c r="A63" s="26" t="s">
        <v>16</v>
      </c>
      <c r="B63" s="208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>
      <c r="A64" s="26" t="s">
        <v>17</v>
      </c>
      <c r="B64" s="208">
        <v>0.01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>
      <c r="A65" s="26" t="s">
        <v>18</v>
      </c>
      <c r="B65" s="208">
        <v>0.005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>
      <c r="A66" s="26" t="s">
        <v>19</v>
      </c>
      <c r="B66" s="208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>
      <c r="A67" s="26" t="s">
        <v>37</v>
      </c>
      <c r="B67" s="208">
        <v>0.014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>
      <c r="A68" s="27" t="s">
        <v>20</v>
      </c>
      <c r="B68" s="208">
        <v>0.002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>
      <c r="A69" s="28" t="s">
        <v>21</v>
      </c>
      <c r="B69" s="209">
        <v>0.024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>
      <c r="A70" s="25" t="s">
        <v>22</v>
      </c>
      <c r="B70" s="210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3:15" ht="15">
      <c r="M75" s="64"/>
      <c r="N75" s="64"/>
      <c r="O75" s="64"/>
    </row>
    <row r="76" spans="13:15" ht="15">
      <c r="M76" s="64"/>
      <c r="N76" s="64"/>
      <c r="O76" s="64"/>
    </row>
    <row r="77" spans="13:15" ht="15">
      <c r="M77" s="64"/>
      <c r="N77" s="64"/>
      <c r="O77" s="64"/>
    </row>
    <row r="78" spans="13:15" ht="15">
      <c r="M78" s="64"/>
      <c r="N78" s="64"/>
      <c r="O78" s="64"/>
    </row>
    <row r="79" spans="13:15" ht="15">
      <c r="M79" s="64"/>
      <c r="N79" s="64"/>
      <c r="O79" s="64"/>
    </row>
    <row r="80" spans="13:15" ht="15">
      <c r="M80" s="64"/>
      <c r="N80" s="64"/>
      <c r="O80" s="64"/>
    </row>
    <row r="81" spans="13:15" ht="15">
      <c r="M81" s="64"/>
      <c r="N81" s="64"/>
      <c r="O81" s="64"/>
    </row>
    <row r="82" spans="13:15" ht="15">
      <c r="M82" s="64"/>
      <c r="N82" s="64"/>
      <c r="O82" s="64"/>
    </row>
    <row r="83" spans="13:15" ht="15">
      <c r="M83" s="64"/>
      <c r="N83" s="64"/>
      <c r="O83" s="64"/>
    </row>
    <row r="84" spans="13:15" ht="15">
      <c r="M84" s="64"/>
      <c r="N84" s="64"/>
      <c r="O84" s="64"/>
    </row>
    <row r="85" spans="13:15" ht="15">
      <c r="M85" s="64"/>
      <c r="N85" s="64"/>
      <c r="O85" s="64"/>
    </row>
    <row r="86" spans="13:15" ht="15">
      <c r="M86" s="64"/>
      <c r="N86" s="64"/>
      <c r="O86" s="64"/>
    </row>
    <row r="87" spans="13:15" ht="15">
      <c r="M87" s="64"/>
      <c r="N87" s="64"/>
      <c r="O87" s="64"/>
    </row>
    <row r="88" spans="1:15" ht="1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ht="15">
      <c r="F104" s="64"/>
    </row>
    <row r="105" ht="15">
      <c r="F105" s="64"/>
    </row>
  </sheetData>
  <sheetProtection/>
  <mergeCells count="6">
    <mergeCell ref="A1:D1"/>
    <mergeCell ref="A2:D2"/>
    <mergeCell ref="A4:D4"/>
    <mergeCell ref="A5:D5"/>
    <mergeCell ref="A51:B51"/>
    <mergeCell ref="A52:B5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Pepco Holdings,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lbeck</dc:creator>
  <cp:keywords/>
  <dc:description/>
  <cp:lastModifiedBy>Marshall, Clishona (DOS)</cp:lastModifiedBy>
  <cp:lastPrinted>2015-10-19T17:49:53Z</cp:lastPrinted>
  <dcterms:created xsi:type="dcterms:W3CDTF">2008-04-10T17:04:30Z</dcterms:created>
  <dcterms:modified xsi:type="dcterms:W3CDTF">2017-12-05T16:19:44Z</dcterms:modified>
  <cp:category/>
  <cp:version/>
  <cp:contentType/>
  <cp:contentStatus/>
</cp:coreProperties>
</file>