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716" windowWidth="15480" windowHeight="10020" activeTab="0"/>
  </bookViews>
  <sheets>
    <sheet name="Current Month" sheetId="1" r:id="rId1"/>
    <sheet name="Previous Month" sheetId="2" r:id="rId2"/>
    <sheet name="Difference" sheetId="3" r:id="rId3"/>
    <sheet name="Difference (%)" sheetId="4" r:id="rId4"/>
    <sheet name="Current Month Ratios" sheetId="5" r:id="rId5"/>
  </sheets>
  <definedNames>
    <definedName name="_xlnm.Print_Area" localSheetId="0">'Current Month'!$A$1:$K$72</definedName>
    <definedName name="_xlnm.Print_Area" localSheetId="1">'Previous Month'!$A$1:$K$72</definedName>
  </definedNames>
  <calcPr fullCalcOnLoad="1"/>
</workbook>
</file>

<file path=xl/sharedStrings.xml><?xml version="1.0" encoding="utf-8"?>
<sst xmlns="http://schemas.openxmlformats.org/spreadsheetml/2006/main" count="260" uniqueCount="69">
  <si>
    <t>Number of Customers Served by Competitive Suppliers</t>
  </si>
  <si>
    <t>Capacity Obligation Served by Competitive Suppliers (MW)</t>
  </si>
  <si>
    <t>Residential</t>
  </si>
  <si>
    <t>Non-Residential</t>
  </si>
  <si>
    <t>Totals</t>
  </si>
  <si>
    <t>TOTAL Delmarva Power &amp; Light Electric Customers</t>
  </si>
  <si>
    <t>Number of SOS Customers Served by Delmarva Power</t>
  </si>
  <si>
    <t>TOTAL Capacity Served by All Suppliers (MW)</t>
  </si>
  <si>
    <t>SOS Capacity Obligation Served by DP&amp;L (MW)</t>
  </si>
  <si>
    <t xml:space="preserve">Fuel Type </t>
  </si>
  <si>
    <t>Coal</t>
  </si>
  <si>
    <t>Gas</t>
  </si>
  <si>
    <t>Hydroelectric (large)</t>
  </si>
  <si>
    <t>Nuclear</t>
  </si>
  <si>
    <t>Oil</t>
  </si>
  <si>
    <t>Fuel Cells</t>
  </si>
  <si>
    <t>Geothermal</t>
  </si>
  <si>
    <t>Hydroelectric (small)</t>
  </si>
  <si>
    <t>Solid Waste (MSW)</t>
  </si>
  <si>
    <t>Ocean</t>
  </si>
  <si>
    <t>Sustainable Biomass, incl. waste-to-energy</t>
  </si>
  <si>
    <t>Wind</t>
  </si>
  <si>
    <t>TOTAL</t>
  </si>
  <si>
    <t>RATIO:</t>
  </si>
  <si>
    <t>Renewable (detail below in green)</t>
  </si>
  <si>
    <t>kWh Usage Data:</t>
  </si>
  <si>
    <t>Continued on Page 2.</t>
  </si>
  <si>
    <t>(Usage as of the last day of the month.)</t>
  </si>
  <si>
    <t>Monthly Report for Period Ending:</t>
  </si>
  <si>
    <t>Number of Suppliers Serving Customers</t>
  </si>
  <si>
    <t>kWh Actual Sales Served by Competitive Suppliers this Month</t>
  </si>
  <si>
    <t>SOS kWh Actual Sales Served by DP&amp;L this Month</t>
  </si>
  <si>
    <t>TOTAL kWh Actual Sales Served by All Suppliers this Month</t>
  </si>
  <si>
    <t xml:space="preserve">SOS - Total kWh 12-Month ending  </t>
  </si>
  <si>
    <t xml:space="preserve">ALL - Total kWh 12-Month ending   </t>
  </si>
  <si>
    <t>TPS - Total kWh 12-Month ending</t>
  </si>
  <si>
    <t>(Note: This data will be updated annually in October)</t>
  </si>
  <si>
    <t>Solar</t>
  </si>
  <si>
    <t>PLC</t>
  </si>
  <si>
    <t>TPS Count</t>
  </si>
  <si>
    <t>%</t>
  </si>
  <si>
    <t>TPS PLC</t>
  </si>
  <si>
    <t>SOS Count</t>
  </si>
  <si>
    <t>SOS PLC</t>
  </si>
  <si>
    <t>Total Count</t>
  </si>
  <si>
    <t>Total PLC</t>
  </si>
  <si>
    <t>&lt;25 kw</t>
  </si>
  <si>
    <t>25 - 99.99</t>
  </si>
  <si>
    <t>100 - 199.99</t>
  </si>
  <si>
    <t>200 - 299.99</t>
  </si>
  <si>
    <t>300 - 399.99</t>
  </si>
  <si>
    <t>400 - 499.99</t>
  </si>
  <si>
    <t>500 and &gt;</t>
  </si>
  <si>
    <t>Combustion from Gas from the anaerobic digestion of organic material (Captured Methane/Landfill Methane Gas)</t>
  </si>
  <si>
    <t>Delmarva Delaware TPS / SOS Split by size (excluding residential, OL, and ORL tariffs)</t>
  </si>
  <si>
    <t>&lt;0.1%</t>
  </si>
  <si>
    <t>Fuel Resource Mix as reported for the Period June 2014 to May 2015</t>
  </si>
  <si>
    <t>Delmarva Power Electric Supply Choice Enrollment Information</t>
  </si>
  <si>
    <t>Residential Change from Previous Month</t>
  </si>
  <si>
    <t>Non-Residential Change from Previous Month</t>
  </si>
  <si>
    <t>Totals  Change from Previous Month</t>
  </si>
  <si>
    <t xml:space="preserve"> </t>
  </si>
  <si>
    <t>TPS - Total kWh Year-To-Date (YTD) for 2016</t>
  </si>
  <si>
    <t>SOS - Total kWh Year-To-Date (YTD) for 2016</t>
  </si>
  <si>
    <t>ALL - Total kWh Year-To-Date (YTD) for 2016</t>
  </si>
  <si>
    <t>(As of September 30, 2016) Sep 2016 REPORT</t>
  </si>
  <si>
    <t>(As of September 30, 2016 ) Sep 2016 REPORT</t>
  </si>
  <si>
    <t>(As of Setpember 30, 2016) Sep 2016 REPORT</t>
  </si>
  <si>
    <t>(As of August 26, 2016) Sep 2016 REPORT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</si>
</sst>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0.000000E+00"/>
    <numFmt numFmtId="173" formatCode="0.0000000E+00"/>
    <numFmt numFmtId="174" formatCode="0.00000000E+00"/>
    <numFmt numFmtId="175" formatCode="0.000000000E+00"/>
    <numFmt numFmtId="176" formatCode="0.0000000000E+00"/>
    <numFmt numFmtId="177" formatCode="0.00000000000E+00"/>
    <numFmt numFmtId="178" formatCode="0.000000000000E+00"/>
    <numFmt numFmtId="179" formatCode="0.0000000000000E+00"/>
    <numFmt numFmtId="180" formatCode="0.00000000000000E+00"/>
    <numFmt numFmtId="181" formatCode="0.000000000000000E+00"/>
    <numFmt numFmtId="182" formatCode="0.0000000000000000E+00"/>
    <numFmt numFmtId="183" formatCode="0.00000000000000000E+00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indent="15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4" fillId="0" borderId="0" xfId="42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171" fontId="9" fillId="0" borderId="16" xfId="0" applyNumberFormat="1" applyFont="1" applyBorder="1" applyAlignment="1">
      <alignment/>
    </xf>
    <xf numFmtId="171" fontId="10" fillId="0" borderId="16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171" fontId="10" fillId="0" borderId="18" xfId="0" applyNumberFormat="1" applyFont="1" applyBorder="1" applyAlignment="1">
      <alignment/>
    </xf>
    <xf numFmtId="171" fontId="3" fillId="0" borderId="13" xfId="0" applyNumberFormat="1" applyFont="1" applyBorder="1" applyAlignment="1">
      <alignment/>
    </xf>
    <xf numFmtId="0" fontId="8" fillId="0" borderId="19" xfId="0" applyFont="1" applyBorder="1" applyAlignment="1">
      <alignment horizontal="center" wrapText="1"/>
    </xf>
    <xf numFmtId="171" fontId="10" fillId="0" borderId="2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171" fontId="9" fillId="0" borderId="22" xfId="0" applyNumberFormat="1" applyFont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171" fontId="9" fillId="34" borderId="24" xfId="0" applyNumberFormat="1" applyFont="1" applyFill="1" applyBorder="1" applyAlignment="1">
      <alignment/>
    </xf>
    <xf numFmtId="170" fontId="11" fillId="0" borderId="0" xfId="42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4" fillId="0" borderId="25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35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 quotePrefix="1">
      <alignment/>
    </xf>
    <xf numFmtId="183" fontId="0" fillId="0" borderId="0" xfId="0" applyNumberFormat="1" applyAlignment="1">
      <alignment/>
    </xf>
    <xf numFmtId="0" fontId="4" fillId="0" borderId="2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Fill="1" applyAlignment="1">
      <alignment/>
    </xf>
    <xf numFmtId="170" fontId="48" fillId="0" borderId="0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 quotePrefix="1">
      <alignment/>
    </xf>
    <xf numFmtId="14" fontId="0" fillId="0" borderId="0" xfId="0" applyNumberFormat="1" applyAlignment="1">
      <alignment/>
    </xf>
    <xf numFmtId="0" fontId="46" fillId="0" borderId="0" xfId="0" applyFont="1" applyBorder="1" applyAlignment="1">
      <alignment horizontal="right"/>
    </xf>
    <xf numFmtId="170" fontId="46" fillId="0" borderId="0" xfId="42" applyNumberFormat="1" applyFont="1" applyBorder="1" applyAlignment="1">
      <alignment/>
    </xf>
    <xf numFmtId="9" fontId="0" fillId="0" borderId="0" xfId="62" applyFont="1" applyBorder="1" applyAlignment="1">
      <alignment/>
    </xf>
    <xf numFmtId="170" fontId="4" fillId="0" borderId="10" xfId="42" applyNumberFormat="1" applyFont="1" applyBorder="1" applyAlignment="1">
      <alignment/>
    </xf>
    <xf numFmtId="170" fontId="49" fillId="0" borderId="10" xfId="42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vertical="top"/>
    </xf>
    <xf numFmtId="0" fontId="0" fillId="0" borderId="25" xfId="0" applyBorder="1" applyAlignment="1">
      <alignment/>
    </xf>
    <xf numFmtId="0" fontId="3" fillId="0" borderId="11" xfId="0" applyFont="1" applyBorder="1" applyAlignment="1">
      <alignment horizontal="center" wrapText="1"/>
    </xf>
    <xf numFmtId="9" fontId="4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9" fontId="4" fillId="0" borderId="10" xfId="62" applyFont="1" applyBorder="1" applyAlignment="1">
      <alignment/>
    </xf>
    <xf numFmtId="0" fontId="0" fillId="0" borderId="0" xfId="0" applyFont="1" applyAlignment="1">
      <alignment/>
    </xf>
    <xf numFmtId="171" fontId="4" fillId="0" borderId="0" xfId="62" applyNumberFormat="1" applyFont="1" applyAlignment="1">
      <alignment/>
    </xf>
    <xf numFmtId="171" fontId="10" fillId="0" borderId="16" xfId="0" applyNumberFormat="1" applyFont="1" applyBorder="1" applyAlignment="1">
      <alignment horizontal="right"/>
    </xf>
    <xf numFmtId="171" fontId="4" fillId="0" borderId="0" xfId="62" applyNumberFormat="1" applyFont="1" applyBorder="1" applyAlignment="1">
      <alignment/>
    </xf>
    <xf numFmtId="9" fontId="4" fillId="0" borderId="0" xfId="62" applyFont="1" applyBorder="1" applyAlignment="1">
      <alignment/>
    </xf>
    <xf numFmtId="171" fontId="3" fillId="0" borderId="0" xfId="0" applyNumberFormat="1" applyFont="1" applyBorder="1" applyAlignment="1">
      <alignment/>
    </xf>
    <xf numFmtId="171" fontId="9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70" fontId="4" fillId="0" borderId="0" xfId="44" applyNumberFormat="1" applyFont="1" applyFill="1" applyBorder="1" applyAlignment="1">
      <alignment/>
    </xf>
    <xf numFmtId="170" fontId="4" fillId="0" borderId="0" xfId="44" applyNumberFormat="1" applyFont="1" applyFill="1" applyBorder="1" applyAlignment="1" quotePrefix="1">
      <alignment horizontal="center"/>
    </xf>
    <xf numFmtId="37" fontId="4" fillId="0" borderId="0" xfId="0" applyNumberFormat="1" applyFont="1" applyBorder="1" applyAlignment="1">
      <alignment/>
    </xf>
    <xf numFmtId="170" fontId="11" fillId="0" borderId="0" xfId="44" applyNumberFormat="1" applyFont="1" applyFill="1" applyBorder="1" applyAlignment="1">
      <alignment/>
    </xf>
    <xf numFmtId="170" fontId="4" fillId="0" borderId="10" xfId="44" applyNumberFormat="1" applyFont="1" applyBorder="1" applyAlignment="1">
      <alignment/>
    </xf>
    <xf numFmtId="9" fontId="4" fillId="0" borderId="10" xfId="63" applyFont="1" applyBorder="1" applyAlignment="1">
      <alignment/>
    </xf>
    <xf numFmtId="170" fontId="49" fillId="0" borderId="10" xfId="44" applyNumberFormat="1" applyFont="1" applyBorder="1" applyAlignment="1">
      <alignment/>
    </xf>
    <xf numFmtId="170" fontId="46" fillId="0" borderId="0" xfId="44" applyNumberFormat="1" applyFont="1" applyBorder="1" applyAlignment="1">
      <alignment/>
    </xf>
    <xf numFmtId="9" fontId="0" fillId="0" borderId="0" xfId="63" applyFont="1" applyBorder="1" applyAlignment="1">
      <alignment/>
    </xf>
    <xf numFmtId="170" fontId="48" fillId="0" borderId="0" xfId="44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0" fillId="0" borderId="0" xfId="59">
      <alignment/>
      <protection/>
    </xf>
    <xf numFmtId="0" fontId="0" fillId="0" borderId="0" xfId="59" applyFill="1">
      <alignment/>
      <protection/>
    </xf>
    <xf numFmtId="17" fontId="3" fillId="0" borderId="0" xfId="59" applyNumberFormat="1" applyFont="1" applyAlignment="1" quotePrefix="1">
      <alignment/>
      <protection/>
    </xf>
    <xf numFmtId="0" fontId="4" fillId="0" borderId="0" xfId="59" applyFont="1" applyFill="1">
      <alignment/>
      <protection/>
    </xf>
    <xf numFmtId="0" fontId="4" fillId="0" borderId="0" xfId="59" applyFont="1" applyBorder="1">
      <alignment/>
      <protection/>
    </xf>
    <xf numFmtId="0" fontId="4" fillId="0" borderId="0" xfId="59" applyFont="1">
      <alignment/>
      <protection/>
    </xf>
    <xf numFmtId="0" fontId="4" fillId="0" borderId="26" xfId="59" applyFont="1" applyBorder="1">
      <alignment/>
      <protection/>
    </xf>
    <xf numFmtId="0" fontId="3" fillId="0" borderId="27" xfId="59" applyFont="1" applyBorder="1" applyAlignment="1">
      <alignment horizontal="center" wrapText="1"/>
      <protection/>
    </xf>
    <xf numFmtId="0" fontId="3" fillId="0" borderId="10" xfId="59" applyFont="1" applyBorder="1" applyAlignment="1">
      <alignment horizontal="center" wrapText="1"/>
      <protection/>
    </xf>
    <xf numFmtId="0" fontId="3" fillId="0" borderId="0" xfId="59" applyFont="1" applyBorder="1" applyAlignment="1">
      <alignment horizontal="left" indent="15"/>
      <protection/>
    </xf>
    <xf numFmtId="0" fontId="3" fillId="0" borderId="10" xfId="59" applyFont="1" applyBorder="1" applyAlignment="1">
      <alignment vertical="top" wrapText="1"/>
      <protection/>
    </xf>
    <xf numFmtId="3" fontId="4" fillId="0" borderId="10" xfId="45" applyNumberFormat="1" applyFont="1" applyFill="1" applyBorder="1" applyAlignment="1">
      <alignment/>
    </xf>
    <xf numFmtId="0" fontId="3" fillId="0" borderId="0" xfId="59" applyFont="1" applyBorder="1" applyAlignment="1">
      <alignment vertical="top" wrapText="1"/>
      <protection/>
    </xf>
    <xf numFmtId="0" fontId="4" fillId="0" borderId="0" xfId="59" applyFont="1" applyBorder="1" applyAlignment="1">
      <alignment horizontal="right" vertical="top" wrapText="1"/>
      <protection/>
    </xf>
    <xf numFmtId="0" fontId="3" fillId="0" borderId="12" xfId="59" applyFont="1" applyBorder="1" applyAlignment="1">
      <alignment vertical="top" wrapText="1"/>
      <protection/>
    </xf>
    <xf numFmtId="0" fontId="0" fillId="0" borderId="0" xfId="59" applyBorder="1">
      <alignment/>
      <protection/>
    </xf>
    <xf numFmtId="3" fontId="4" fillId="0" borderId="0" xfId="59" applyNumberFormat="1" applyFont="1" applyBorder="1" applyAlignment="1">
      <alignment horizontal="right" vertical="top" wrapText="1"/>
      <protection/>
    </xf>
    <xf numFmtId="0" fontId="3" fillId="0" borderId="11" xfId="59" applyFont="1" applyBorder="1" applyAlignment="1">
      <alignment vertical="top" wrapText="1"/>
      <protection/>
    </xf>
    <xf numFmtId="0" fontId="4" fillId="0" borderId="0" xfId="59" applyFont="1" applyBorder="1" applyAlignment="1">
      <alignment vertical="top" wrapText="1"/>
      <protection/>
    </xf>
    <xf numFmtId="3" fontId="4" fillId="0" borderId="0" xfId="45" applyNumberFormat="1" applyFont="1" applyFill="1" applyBorder="1" applyAlignment="1">
      <alignment/>
    </xf>
    <xf numFmtId="3" fontId="0" fillId="0" borderId="0" xfId="59" applyNumberFormat="1">
      <alignment/>
      <protection/>
    </xf>
    <xf numFmtId="0" fontId="3" fillId="0" borderId="0" xfId="59" applyFont="1" applyBorder="1">
      <alignment/>
      <protection/>
    </xf>
    <xf numFmtId="3" fontId="4" fillId="0" borderId="0" xfId="59" applyNumberFormat="1" applyFont="1" applyFill="1" applyBorder="1">
      <alignment/>
      <protection/>
    </xf>
    <xf numFmtId="3" fontId="4" fillId="0" borderId="0" xfId="59" applyNumberFormat="1" applyFont="1" applyFill="1">
      <alignment/>
      <protection/>
    </xf>
    <xf numFmtId="4" fontId="4" fillId="0" borderId="0" xfId="59" applyNumberFormat="1" applyFont="1" applyBorder="1" applyAlignment="1">
      <alignment horizontal="right" vertical="top" wrapText="1"/>
      <protection/>
    </xf>
    <xf numFmtId="0" fontId="4" fillId="0" borderId="25" xfId="59" applyFont="1" applyBorder="1">
      <alignment/>
      <protection/>
    </xf>
    <xf numFmtId="3" fontId="4" fillId="0" borderId="25" xfId="59" applyNumberFormat="1" applyFont="1" applyBorder="1">
      <alignment/>
      <protection/>
    </xf>
    <xf numFmtId="0" fontId="0" fillId="0" borderId="0" xfId="59" applyFont="1" applyBorder="1" quotePrefix="1">
      <alignment/>
      <protection/>
    </xf>
    <xf numFmtId="3" fontId="4" fillId="0" borderId="0" xfId="59" applyNumberFormat="1" applyFont="1" applyBorder="1">
      <alignment/>
      <protection/>
    </xf>
    <xf numFmtId="0" fontId="3" fillId="35" borderId="0" xfId="59" applyFont="1" applyFill="1" applyBorder="1">
      <alignment/>
      <protection/>
    </xf>
    <xf numFmtId="3" fontId="3" fillId="0" borderId="10" xfId="59" applyNumberFormat="1" applyFont="1" applyBorder="1" applyAlignment="1">
      <alignment horizontal="center" wrapText="1"/>
      <protection/>
    </xf>
    <xf numFmtId="3" fontId="4" fillId="0" borderId="0" xfId="45" applyNumberFormat="1" applyFont="1" applyFill="1" applyBorder="1" applyAlignment="1" quotePrefix="1">
      <alignment horizontal="center"/>
    </xf>
    <xf numFmtId="170" fontId="11" fillId="0" borderId="0" xfId="45" applyNumberFormat="1" applyFont="1" applyFill="1" applyBorder="1" applyAlignment="1">
      <alignment/>
    </xf>
    <xf numFmtId="170" fontId="4" fillId="0" borderId="0" xfId="45" applyNumberFormat="1" applyFont="1" applyFill="1" applyBorder="1" applyAlignment="1">
      <alignment/>
    </xf>
    <xf numFmtId="183" fontId="0" fillId="0" borderId="0" xfId="59" applyNumberFormat="1">
      <alignment/>
      <protection/>
    </xf>
    <xf numFmtId="10" fontId="4" fillId="0" borderId="10" xfId="64" applyNumberFormat="1" applyFont="1" applyFill="1" applyBorder="1" applyAlignment="1">
      <alignment/>
    </xf>
    <xf numFmtId="10" fontId="4" fillId="0" borderId="0" xfId="64" applyNumberFormat="1" applyFont="1" applyFill="1" applyBorder="1" applyAlignment="1">
      <alignment/>
    </xf>
    <xf numFmtId="171" fontId="4" fillId="0" borderId="10" xfId="63" applyNumberFormat="1" applyFont="1" applyFill="1" applyBorder="1" applyAlignment="1">
      <alignment/>
    </xf>
    <xf numFmtId="171" fontId="4" fillId="0" borderId="28" xfId="63" applyNumberFormat="1" applyFont="1" applyFill="1" applyBorder="1" applyAlignment="1">
      <alignment/>
    </xf>
    <xf numFmtId="171" fontId="4" fillId="0" borderId="29" xfId="63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170" fontId="4" fillId="0" borderId="0" xfId="0" applyNumberFormat="1" applyFont="1" applyBorder="1" applyAlignment="1">
      <alignment vertical="top" wrapText="1"/>
    </xf>
    <xf numFmtId="168" fontId="4" fillId="0" borderId="11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7" fontId="1" fillId="0" borderId="0" xfId="0" applyNumberFormat="1" applyFont="1" applyFill="1" applyAlignment="1" quotePrefix="1">
      <alignment horizontal="center"/>
    </xf>
    <xf numFmtId="17" fontId="1" fillId="0" borderId="0" xfId="0" applyNumberFormat="1" applyFont="1" applyAlignment="1" quotePrefix="1">
      <alignment horizontal="center"/>
    </xf>
    <xf numFmtId="0" fontId="3" fillId="0" borderId="0" xfId="59" applyFont="1" applyAlignment="1">
      <alignment horizontal="center"/>
      <protection/>
    </xf>
    <xf numFmtId="17" fontId="1" fillId="0" borderId="0" xfId="59" applyNumberFormat="1" applyFont="1" applyAlignment="1" quotePrefix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8" fontId="4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168" fontId="4" fillId="0" borderId="0" xfId="0" applyNumberFormat="1" applyFont="1" applyFill="1" applyBorder="1" applyAlignment="1">
      <alignment/>
    </xf>
    <xf numFmtId="168" fontId="4" fillId="0" borderId="10" xfId="0" applyNumberFormat="1" applyFont="1" applyFill="1" applyBorder="1" applyAlignment="1">
      <alignment/>
    </xf>
    <xf numFmtId="168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10" xfId="45" applyNumberFormat="1" applyFont="1" applyFill="1" applyBorder="1" applyAlignment="1">
      <alignment/>
    </xf>
    <xf numFmtId="170" fontId="4" fillId="36" borderId="12" xfId="45" applyNumberFormat="1" applyFont="1" applyFill="1" applyBorder="1" applyAlignment="1">
      <alignment/>
    </xf>
    <xf numFmtId="170" fontId="4" fillId="36" borderId="11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>
      <alignment/>
    </xf>
    <xf numFmtId="170" fontId="4" fillId="36" borderId="0" xfId="45" applyNumberFormat="1" applyFont="1" applyFill="1" applyBorder="1" applyAlignment="1" quotePrefix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2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70.28125" style="0" customWidth="1"/>
    <col min="2" max="2" width="20.7109375" style="0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65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3"/>
      <c r="M5" s="3"/>
      <c r="N5" s="2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3"/>
      <c r="M6" s="3"/>
      <c r="N6" s="2"/>
    </row>
    <row r="7" spans="1:14" ht="15">
      <c r="A7" s="14" t="s">
        <v>0</v>
      </c>
      <c r="B7" s="153">
        <v>28755</v>
      </c>
      <c r="C7" s="153">
        <v>11710</v>
      </c>
      <c r="D7" s="153">
        <v>40465</v>
      </c>
      <c r="E7" s="50"/>
      <c r="G7" s="66"/>
      <c r="H7" s="76"/>
      <c r="I7" s="76"/>
      <c r="J7" s="76"/>
      <c r="K7" s="7"/>
      <c r="L7" s="7"/>
      <c r="M7" s="3"/>
      <c r="N7" s="2"/>
    </row>
    <row r="8" spans="1:14" ht="15.75" thickBot="1">
      <c r="A8" s="16" t="s">
        <v>6</v>
      </c>
      <c r="B8" s="154">
        <v>249731</v>
      </c>
      <c r="C8" s="154">
        <v>23377</v>
      </c>
      <c r="D8" s="154">
        <v>273108</v>
      </c>
      <c r="E8" s="50"/>
      <c r="G8" s="66"/>
      <c r="H8" s="76"/>
      <c r="I8" s="76"/>
      <c r="J8" s="76"/>
      <c r="K8" s="9"/>
      <c r="L8" s="9"/>
      <c r="M8" s="3"/>
      <c r="N8" s="2"/>
    </row>
    <row r="9" spans="1:14" ht="15">
      <c r="A9" s="15" t="s">
        <v>5</v>
      </c>
      <c r="B9" s="155">
        <v>278486</v>
      </c>
      <c r="C9" s="155">
        <v>35087</v>
      </c>
      <c r="D9" s="155">
        <v>313573</v>
      </c>
      <c r="E9" s="50"/>
      <c r="G9" s="8"/>
      <c r="H9" s="76"/>
      <c r="I9" s="76"/>
      <c r="J9" s="76"/>
      <c r="K9" s="10"/>
      <c r="L9" s="11"/>
      <c r="M9" s="3"/>
      <c r="N9" s="2"/>
    </row>
    <row r="10" spans="1:14" ht="15">
      <c r="A10" s="6"/>
      <c r="B10" s="156"/>
      <c r="C10" s="156"/>
      <c r="D10" s="156"/>
      <c r="E10" s="50"/>
      <c r="G10" s="66"/>
      <c r="H10" s="65"/>
      <c r="I10" s="65"/>
      <c r="J10" s="10"/>
      <c r="K10" s="10"/>
      <c r="L10" s="11"/>
      <c r="M10" s="3"/>
      <c r="N10" s="2"/>
    </row>
    <row r="11" spans="1:14" ht="15">
      <c r="A11" s="6"/>
      <c r="B11" s="156"/>
      <c r="C11" s="156"/>
      <c r="D11" s="156"/>
      <c r="E11" s="50"/>
      <c r="G11" s="66"/>
      <c r="H11" s="65"/>
      <c r="I11" s="65"/>
      <c r="J11" s="10"/>
      <c r="K11" s="10"/>
      <c r="L11" s="11"/>
      <c r="M11" s="3"/>
      <c r="N11" s="2"/>
    </row>
    <row r="12" spans="1:14" ht="15">
      <c r="A12" s="14" t="s">
        <v>30</v>
      </c>
      <c r="B12" s="153">
        <v>32172140</v>
      </c>
      <c r="C12" s="153">
        <v>344051635</v>
      </c>
      <c r="D12" s="153">
        <v>376223775</v>
      </c>
      <c r="E12" s="50"/>
      <c r="F12" s="23"/>
      <c r="H12" s="5"/>
      <c r="I12" s="10"/>
      <c r="J12" s="10"/>
      <c r="K12" s="10"/>
      <c r="L12" s="11"/>
      <c r="M12" s="3"/>
      <c r="N12" s="2"/>
    </row>
    <row r="13" spans="1:14" ht="15.75" thickBot="1">
      <c r="A13" s="16" t="s">
        <v>31</v>
      </c>
      <c r="B13" s="154">
        <v>291677561</v>
      </c>
      <c r="C13" s="154">
        <v>84413796</v>
      </c>
      <c r="D13" s="154">
        <v>376091357</v>
      </c>
      <c r="E13" s="50"/>
      <c r="F13" s="52"/>
      <c r="H13" s="5"/>
      <c r="I13" s="10"/>
      <c r="J13" s="10"/>
      <c r="K13" s="10"/>
      <c r="L13" s="11"/>
      <c r="M13" s="3"/>
      <c r="N13" s="2"/>
    </row>
    <row r="14" spans="1:14" ht="15">
      <c r="A14" s="15" t="s">
        <v>32</v>
      </c>
      <c r="B14" s="155">
        <v>323849701</v>
      </c>
      <c r="C14" s="155">
        <v>428465431</v>
      </c>
      <c r="D14" s="155">
        <v>752315132</v>
      </c>
      <c r="E14" s="50"/>
      <c r="H14" s="5"/>
      <c r="I14" s="10"/>
      <c r="J14" s="10"/>
      <c r="K14" s="10"/>
      <c r="L14" s="11"/>
      <c r="M14" s="3"/>
      <c r="N14" s="2"/>
    </row>
    <row r="15" spans="2:4" ht="15.75" customHeight="1">
      <c r="B15" s="148"/>
      <c r="C15" s="148"/>
      <c r="D15" s="148"/>
    </row>
    <row r="16" spans="1:14" ht="15">
      <c r="A16" s="13"/>
      <c r="B16" s="145"/>
      <c r="C16" s="146"/>
      <c r="D16" s="146"/>
      <c r="E16" s="50"/>
      <c r="H16" s="5"/>
      <c r="I16" s="6"/>
      <c r="J16" s="7"/>
      <c r="K16" s="7"/>
      <c r="L16" s="7"/>
      <c r="M16" s="3"/>
      <c r="N16" s="2"/>
    </row>
    <row r="17" spans="1:14" ht="15">
      <c r="A17" s="14" t="s">
        <v>1</v>
      </c>
      <c r="B17" s="150">
        <v>87.154</v>
      </c>
      <c r="C17" s="150">
        <v>711.409</v>
      </c>
      <c r="D17" s="150">
        <v>798.563</v>
      </c>
      <c r="E17" s="50"/>
      <c r="H17" s="5"/>
      <c r="I17" s="8"/>
      <c r="J17" s="9"/>
      <c r="K17" s="9"/>
      <c r="L17" s="9"/>
      <c r="M17" s="3"/>
      <c r="N17" s="2"/>
    </row>
    <row r="18" spans="1:14" ht="15.75" thickBot="1">
      <c r="A18" s="16" t="s">
        <v>8</v>
      </c>
      <c r="B18" s="151">
        <v>722.994</v>
      </c>
      <c r="C18" s="151">
        <v>192.681</v>
      </c>
      <c r="D18" s="151">
        <v>915.6750000000001</v>
      </c>
      <c r="E18" s="50"/>
      <c r="H18" s="5"/>
      <c r="I18" s="6"/>
      <c r="J18" s="10"/>
      <c r="K18" s="10"/>
      <c r="L18" s="11"/>
      <c r="M18" s="3"/>
      <c r="N18" s="2"/>
    </row>
    <row r="19" spans="1:14" ht="15">
      <c r="A19" s="15" t="s">
        <v>7</v>
      </c>
      <c r="B19" s="147">
        <v>810.148</v>
      </c>
      <c r="C19" s="147">
        <v>904.09</v>
      </c>
      <c r="D19" s="147">
        <v>1714.238</v>
      </c>
      <c r="E19" s="50"/>
      <c r="H19" s="5"/>
      <c r="I19" s="6"/>
      <c r="J19" s="7"/>
      <c r="K19" s="7"/>
      <c r="L19" s="7"/>
      <c r="M19" s="3"/>
      <c r="N19" s="2"/>
    </row>
    <row r="20" spans="1:14" ht="15">
      <c r="A20" s="6"/>
      <c r="B20" s="149"/>
      <c r="C20" s="149"/>
      <c r="D20" s="149"/>
      <c r="E20" s="50"/>
      <c r="H20" s="5"/>
      <c r="I20" s="6"/>
      <c r="J20" s="7"/>
      <c r="K20" s="7"/>
      <c r="L20" s="7"/>
      <c r="M20" s="3"/>
      <c r="N20" s="2"/>
    </row>
    <row r="21" spans="1:14" ht="15.75" customHeight="1">
      <c r="A21" s="5"/>
      <c r="B21" s="145"/>
      <c r="C21" s="146"/>
      <c r="D21" s="146"/>
      <c r="E21" s="50"/>
      <c r="H21" s="5"/>
      <c r="I21" s="8"/>
      <c r="J21" s="7"/>
      <c r="K21" s="7"/>
      <c r="L21" s="12"/>
      <c r="M21" s="3"/>
      <c r="N21" s="2"/>
    </row>
    <row r="22" spans="1:14" ht="15">
      <c r="A22" s="14" t="s">
        <v>29</v>
      </c>
      <c r="B22" s="152">
        <v>21</v>
      </c>
      <c r="C22" s="152">
        <v>39</v>
      </c>
      <c r="D22" s="152">
        <v>41</v>
      </c>
      <c r="E22" s="50"/>
      <c r="H22" s="5"/>
      <c r="I22" s="6"/>
      <c r="J22" s="10"/>
      <c r="K22" s="7"/>
      <c r="L22" s="11"/>
      <c r="M22" s="3"/>
      <c r="N22" s="2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3"/>
      <c r="N23" s="2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3"/>
      <c r="N24" s="2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1"/>
      <c r="M25" s="3"/>
      <c r="N25" s="2"/>
    </row>
    <row r="26" spans="1:14" ht="15">
      <c r="A26" s="14" t="s">
        <v>62</v>
      </c>
      <c r="B26" s="157">
        <v>257253519</v>
      </c>
      <c r="C26" s="157">
        <v>2986860257</v>
      </c>
      <c r="D26" s="157">
        <v>3244113776</v>
      </c>
      <c r="E26" s="50"/>
      <c r="H26" s="5"/>
      <c r="I26" s="10"/>
      <c r="J26" s="10"/>
      <c r="K26" s="10"/>
      <c r="L26" s="11"/>
      <c r="M26" s="3"/>
      <c r="N26" s="2"/>
    </row>
    <row r="27" spans="1:14" ht="15.75" thickBot="1">
      <c r="A27" s="16" t="s">
        <v>63</v>
      </c>
      <c r="B27" s="158">
        <v>2140518163</v>
      </c>
      <c r="C27" s="158">
        <v>701015288</v>
      </c>
      <c r="D27" s="158">
        <v>2841533451</v>
      </c>
      <c r="E27" s="50"/>
      <c r="H27" s="5"/>
      <c r="I27" s="10"/>
      <c r="J27" s="10"/>
      <c r="K27" s="10"/>
      <c r="L27" s="11"/>
      <c r="M27" s="3"/>
      <c r="N27" s="2"/>
    </row>
    <row r="28" spans="1:14" ht="15">
      <c r="A28" s="15" t="s">
        <v>64</v>
      </c>
      <c r="B28" s="159">
        <v>2397771682</v>
      </c>
      <c r="C28" s="159">
        <v>3687875545</v>
      </c>
      <c r="D28" s="159">
        <v>6085647227</v>
      </c>
      <c r="E28" s="50"/>
      <c r="H28" s="5"/>
      <c r="I28" s="10"/>
      <c r="J28" s="10"/>
      <c r="K28" s="10"/>
      <c r="L28" s="11"/>
      <c r="M28" s="3"/>
      <c r="N28" s="2"/>
    </row>
    <row r="29" spans="1:14" ht="15">
      <c r="A29" s="6"/>
      <c r="B29" s="160"/>
      <c r="C29" s="161"/>
      <c r="D29" s="160"/>
      <c r="E29" s="50"/>
      <c r="H29" s="5"/>
      <c r="I29" s="10"/>
      <c r="J29" s="10"/>
      <c r="K29" s="10"/>
      <c r="L29" s="11"/>
      <c r="M29" s="3"/>
      <c r="N29" s="2"/>
    </row>
    <row r="30" spans="1:14" ht="15.75" customHeight="1">
      <c r="A30" s="14" t="s">
        <v>35</v>
      </c>
      <c r="B30" s="157">
        <v>318640892</v>
      </c>
      <c r="C30" s="157">
        <v>3999394802</v>
      </c>
      <c r="D30" s="157">
        <v>4318035694</v>
      </c>
      <c r="E30" s="50"/>
      <c r="F30" s="68"/>
      <c r="H30" s="78"/>
      <c r="I30" s="10"/>
      <c r="J30" s="128"/>
      <c r="K30" s="128"/>
      <c r="L30" s="11"/>
      <c r="M30" s="3"/>
      <c r="N30" s="2"/>
    </row>
    <row r="31" spans="1:14" ht="15.75" thickBot="1">
      <c r="A31" s="16" t="s">
        <v>33</v>
      </c>
      <c r="B31" s="158">
        <v>2679330292</v>
      </c>
      <c r="C31" s="158">
        <v>926509702</v>
      </c>
      <c r="D31" s="158">
        <v>3605839994</v>
      </c>
      <c r="E31" s="50"/>
      <c r="H31" s="78"/>
      <c r="I31" s="10"/>
      <c r="J31" s="128"/>
      <c r="K31" s="128"/>
      <c r="L31" s="11"/>
      <c r="M31" s="3"/>
      <c r="N31" s="2"/>
    </row>
    <row r="32" spans="1:14" ht="15">
      <c r="A32" s="15" t="s">
        <v>34</v>
      </c>
      <c r="B32" s="159">
        <v>2997971184</v>
      </c>
      <c r="C32" s="159">
        <v>4925904504</v>
      </c>
      <c r="D32" s="159">
        <v>7923875688</v>
      </c>
      <c r="E32" s="50"/>
      <c r="H32" s="5"/>
      <c r="I32" s="10"/>
      <c r="J32" s="128"/>
      <c r="K32" s="128"/>
      <c r="L32" s="11"/>
      <c r="M32" s="3"/>
      <c r="N32" s="2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1"/>
      <c r="M33" s="3"/>
      <c r="N33" s="2"/>
    </row>
    <row r="34" spans="1:14" ht="15">
      <c r="A34" s="6"/>
      <c r="L34" s="11"/>
      <c r="M34" s="3"/>
      <c r="N34" s="2"/>
    </row>
    <row r="35" spans="1:14" ht="15">
      <c r="A35" s="54"/>
      <c r="L35" s="11"/>
      <c r="M35" s="3"/>
      <c r="N35" s="2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1"/>
      <c r="M36" s="3"/>
      <c r="N36" s="2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1"/>
      <c r="M37" s="3"/>
      <c r="N37" s="2"/>
    </row>
    <row r="38" spans="1:14" ht="15">
      <c r="A38" s="14" t="s">
        <v>46</v>
      </c>
      <c r="B38" s="80">
        <v>8441</v>
      </c>
      <c r="C38" s="81">
        <v>0.27</v>
      </c>
      <c r="D38" s="80">
        <v>39186</v>
      </c>
      <c r="E38" s="81">
        <v>0.3</v>
      </c>
      <c r="F38" s="80">
        <v>23166</v>
      </c>
      <c r="G38" s="81">
        <v>0.73</v>
      </c>
      <c r="H38" s="80">
        <v>91423</v>
      </c>
      <c r="I38" s="81">
        <v>0.7</v>
      </c>
      <c r="J38" s="80">
        <v>31607</v>
      </c>
      <c r="K38" s="80">
        <v>130609</v>
      </c>
      <c r="L38" s="11"/>
      <c r="M38" s="3"/>
      <c r="N38" s="2"/>
    </row>
    <row r="39" spans="1:14" ht="15">
      <c r="A39" s="14" t="s">
        <v>47</v>
      </c>
      <c r="B39" s="80">
        <v>1367</v>
      </c>
      <c r="C39" s="81">
        <v>0.5</v>
      </c>
      <c r="D39" s="80">
        <v>69579</v>
      </c>
      <c r="E39" s="81">
        <v>0.54</v>
      </c>
      <c r="F39" s="80">
        <v>1346</v>
      </c>
      <c r="G39" s="81">
        <v>0.5</v>
      </c>
      <c r="H39" s="80">
        <v>60051</v>
      </c>
      <c r="I39" s="81">
        <v>0.46</v>
      </c>
      <c r="J39" s="80">
        <v>2713</v>
      </c>
      <c r="K39" s="80">
        <v>129630</v>
      </c>
      <c r="L39" s="11"/>
      <c r="M39" s="3"/>
      <c r="N39" s="2"/>
    </row>
    <row r="40" spans="1:14" ht="15">
      <c r="A40" s="14" t="s">
        <v>48</v>
      </c>
      <c r="B40" s="80">
        <v>371</v>
      </c>
      <c r="C40" s="81">
        <v>0.68</v>
      </c>
      <c r="D40" s="80">
        <v>49518</v>
      </c>
      <c r="E40" s="81">
        <v>0.68</v>
      </c>
      <c r="F40" s="80">
        <v>171</v>
      </c>
      <c r="G40" s="81">
        <v>0.32</v>
      </c>
      <c r="H40" s="80">
        <v>23574</v>
      </c>
      <c r="I40" s="81">
        <v>0.32</v>
      </c>
      <c r="J40" s="80">
        <v>542</v>
      </c>
      <c r="K40" s="80">
        <v>73092</v>
      </c>
      <c r="L40" s="11"/>
      <c r="M40" s="3"/>
      <c r="N40" s="2"/>
    </row>
    <row r="41" spans="1:14" ht="15">
      <c r="A41" s="14" t="s">
        <v>49</v>
      </c>
      <c r="B41" s="80">
        <v>147</v>
      </c>
      <c r="C41" s="81">
        <v>0.78</v>
      </c>
      <c r="D41" s="80">
        <v>36509</v>
      </c>
      <c r="E41" s="81">
        <v>0.78</v>
      </c>
      <c r="F41" s="80">
        <v>41</v>
      </c>
      <c r="G41" s="81">
        <v>0.22</v>
      </c>
      <c r="H41" s="80">
        <v>10218</v>
      </c>
      <c r="I41" s="81">
        <v>0.22</v>
      </c>
      <c r="J41" s="80">
        <v>188</v>
      </c>
      <c r="K41" s="80">
        <v>46727</v>
      </c>
      <c r="L41" s="11"/>
      <c r="M41" s="3"/>
      <c r="N41" s="2"/>
    </row>
    <row r="42" spans="1:14" ht="15">
      <c r="A42" s="14" t="s">
        <v>50</v>
      </c>
      <c r="B42" s="80">
        <v>80</v>
      </c>
      <c r="C42" s="81">
        <v>0.85</v>
      </c>
      <c r="D42" s="80">
        <v>27645</v>
      </c>
      <c r="E42" s="81">
        <v>0.85</v>
      </c>
      <c r="F42" s="80">
        <v>14</v>
      </c>
      <c r="G42" s="81">
        <v>0.15</v>
      </c>
      <c r="H42" s="80">
        <v>4850</v>
      </c>
      <c r="I42" s="81">
        <v>0.15</v>
      </c>
      <c r="J42" s="80">
        <v>94</v>
      </c>
      <c r="K42" s="80">
        <v>32495</v>
      </c>
      <c r="L42" s="11"/>
      <c r="M42" s="3"/>
      <c r="N42" s="2"/>
    </row>
    <row r="43" spans="1:14" ht="15">
      <c r="A43" s="14" t="s">
        <v>51</v>
      </c>
      <c r="B43" s="80">
        <v>55</v>
      </c>
      <c r="C43" s="81">
        <v>0.79</v>
      </c>
      <c r="D43" s="80">
        <v>24936</v>
      </c>
      <c r="E43" s="81">
        <v>0.78</v>
      </c>
      <c r="F43" s="80">
        <v>15</v>
      </c>
      <c r="G43" s="81">
        <v>0.21</v>
      </c>
      <c r="H43" s="80">
        <v>6854</v>
      </c>
      <c r="I43" s="81">
        <v>0.22</v>
      </c>
      <c r="J43" s="80">
        <v>70</v>
      </c>
      <c r="K43" s="80">
        <v>31790</v>
      </c>
      <c r="L43" s="11"/>
      <c r="M43" s="3"/>
      <c r="N43" s="2"/>
    </row>
    <row r="44" spans="1:14" ht="15">
      <c r="A44" s="14" t="s">
        <v>52</v>
      </c>
      <c r="B44" s="80">
        <v>232</v>
      </c>
      <c r="C44" s="81">
        <v>0.88</v>
      </c>
      <c r="D44" s="80">
        <v>512865</v>
      </c>
      <c r="E44" s="81">
        <v>0.95</v>
      </c>
      <c r="F44" s="80">
        <v>31</v>
      </c>
      <c r="G44" s="81">
        <v>0.12</v>
      </c>
      <c r="H44" s="80">
        <v>27390</v>
      </c>
      <c r="I44" s="81">
        <v>0.05</v>
      </c>
      <c r="J44" s="80">
        <v>263</v>
      </c>
      <c r="K44" s="80">
        <v>540255</v>
      </c>
      <c r="L44" s="11"/>
      <c r="M44" s="3"/>
      <c r="N44" s="2"/>
    </row>
    <row r="45" spans="1:14" ht="15">
      <c r="A45" s="14" t="s">
        <v>4</v>
      </c>
      <c r="B45" s="82">
        <v>10693</v>
      </c>
      <c r="C45" s="81">
        <v>0.3</v>
      </c>
      <c r="D45" s="82">
        <v>760238</v>
      </c>
      <c r="E45" s="81">
        <v>0.77</v>
      </c>
      <c r="F45" s="82">
        <v>24784</v>
      </c>
      <c r="G45" s="81">
        <v>0.7</v>
      </c>
      <c r="H45" s="82">
        <v>224360</v>
      </c>
      <c r="I45" s="81">
        <v>0.23</v>
      </c>
      <c r="J45" s="82">
        <v>35477</v>
      </c>
      <c r="K45" s="82">
        <v>984598</v>
      </c>
      <c r="L45" s="11"/>
      <c r="M45" s="3"/>
      <c r="N45" s="2"/>
    </row>
    <row r="46" spans="1:14" ht="15">
      <c r="A46" s="55"/>
      <c r="B46" s="56"/>
      <c r="C46" s="57"/>
      <c r="D46" s="56"/>
      <c r="E46" s="57"/>
      <c r="F46" s="56"/>
      <c r="G46" s="57"/>
      <c r="H46" s="56"/>
      <c r="I46" s="57"/>
      <c r="J46" s="56"/>
      <c r="K46" s="56"/>
      <c r="L46" s="11"/>
      <c r="M46" s="3"/>
      <c r="N46" s="2"/>
    </row>
    <row r="47" spans="2:14" ht="15">
      <c r="B47" s="56"/>
      <c r="C47" s="57"/>
      <c r="D47" s="56"/>
      <c r="E47" s="57"/>
      <c r="F47" s="56"/>
      <c r="G47" s="57"/>
      <c r="H47" s="56"/>
      <c r="I47" s="57"/>
      <c r="J47" s="56"/>
      <c r="K47" s="56"/>
      <c r="L47" s="11"/>
      <c r="M47" s="3"/>
      <c r="N47" s="2"/>
    </row>
    <row r="48" spans="1:14" ht="15">
      <c r="A48" s="55"/>
      <c r="B48" s="56"/>
      <c r="C48" s="57"/>
      <c r="D48" s="56"/>
      <c r="E48" s="57"/>
      <c r="F48" s="56"/>
      <c r="G48" s="57"/>
      <c r="H48" s="56"/>
      <c r="I48" s="57"/>
      <c r="J48" s="56"/>
      <c r="K48" s="56"/>
      <c r="L48" s="11"/>
      <c r="M48" s="3"/>
      <c r="N48" s="2"/>
    </row>
    <row r="49" spans="1:14" ht="15">
      <c r="A49" s="42" t="s">
        <v>26</v>
      </c>
      <c r="B49" s="51"/>
      <c r="C49" s="39"/>
      <c r="D49" s="19"/>
      <c r="E49" s="18"/>
      <c r="H49" s="3"/>
      <c r="I49" s="10"/>
      <c r="J49" s="11"/>
      <c r="K49" s="11"/>
      <c r="L49" s="11"/>
      <c r="M49" s="3"/>
      <c r="N49" s="2"/>
    </row>
    <row r="50" spans="1:14" ht="15">
      <c r="A50" s="42"/>
      <c r="B50" s="39"/>
      <c r="C50" s="39"/>
      <c r="D50" s="19"/>
      <c r="E50" s="18"/>
      <c r="H50" s="3"/>
      <c r="I50" s="10"/>
      <c r="J50" s="11"/>
      <c r="K50" s="11"/>
      <c r="L50" s="11"/>
      <c r="M50" s="3"/>
      <c r="N50" s="2"/>
    </row>
    <row r="51" spans="1:14" ht="15">
      <c r="A51" s="138" t="s">
        <v>56</v>
      </c>
      <c r="B51" s="138"/>
      <c r="C51" s="6"/>
      <c r="D51" s="6"/>
      <c r="E51" s="18"/>
      <c r="H51" s="3"/>
      <c r="I51" s="10"/>
      <c r="J51" s="11"/>
      <c r="K51" s="11"/>
      <c r="L51" s="11"/>
      <c r="M51" s="3"/>
      <c r="N51" s="2"/>
    </row>
    <row r="52" spans="1:14" ht="15">
      <c r="A52" s="139" t="s">
        <v>36</v>
      </c>
      <c r="B52" s="139"/>
      <c r="C52" s="10"/>
      <c r="D52" s="10"/>
      <c r="E52" s="18"/>
      <c r="H52" s="3"/>
      <c r="I52" s="10"/>
      <c r="J52" s="11"/>
      <c r="K52" s="11"/>
      <c r="L52" s="11"/>
      <c r="M52" s="3"/>
      <c r="N52" s="2"/>
    </row>
    <row r="53" spans="1:14" ht="15.75" thickBot="1">
      <c r="A53" s="6"/>
      <c r="B53" s="39"/>
      <c r="C53" s="39"/>
      <c r="D53" s="19"/>
      <c r="E53" s="18"/>
      <c r="H53" s="3"/>
      <c r="I53" s="10"/>
      <c r="J53" s="11"/>
      <c r="K53" s="11"/>
      <c r="L53" s="11"/>
      <c r="M53" s="3"/>
      <c r="N53" s="2"/>
    </row>
    <row r="54" spans="1:14" ht="15" thickBot="1">
      <c r="A54" s="24" t="s">
        <v>9</v>
      </c>
      <c r="B54" s="22" t="s">
        <v>23</v>
      </c>
      <c r="C54" s="2"/>
      <c r="D54" s="2"/>
      <c r="E54" s="18"/>
      <c r="H54" s="3"/>
      <c r="I54" s="8"/>
      <c r="J54" s="7"/>
      <c r="K54" s="7"/>
      <c r="L54" s="7"/>
      <c r="M54" s="3"/>
      <c r="N54" s="2"/>
    </row>
    <row r="55" spans="1:14" ht="15">
      <c r="A55" s="35" t="s">
        <v>10</v>
      </c>
      <c r="B55" s="36">
        <v>0.405</v>
      </c>
      <c r="C55" s="2"/>
      <c r="D55" s="69"/>
      <c r="E55" s="2"/>
      <c r="F55" s="21"/>
      <c r="G55" s="2"/>
      <c r="H55" s="3"/>
      <c r="I55" s="6"/>
      <c r="J55" s="11"/>
      <c r="K55" s="11"/>
      <c r="L55" s="11"/>
      <c r="M55" s="3"/>
      <c r="N55" s="2"/>
    </row>
    <row r="56" spans="1:14" ht="15">
      <c r="A56" s="26" t="s">
        <v>11</v>
      </c>
      <c r="B56" s="28">
        <v>0.194</v>
      </c>
      <c r="C56" s="2"/>
      <c r="D56" s="69"/>
      <c r="E56" s="2"/>
      <c r="F56" s="20"/>
      <c r="G56" s="2"/>
      <c r="H56" s="2"/>
      <c r="I56" s="1"/>
      <c r="J56" s="2"/>
      <c r="K56" s="2"/>
      <c r="L56" s="2"/>
      <c r="M56" s="2"/>
      <c r="N56" s="2"/>
    </row>
    <row r="57" spans="1:14" ht="15">
      <c r="A57" s="26" t="s">
        <v>12</v>
      </c>
      <c r="B57" s="28">
        <v>0</v>
      </c>
      <c r="C57" s="2"/>
      <c r="D57" s="69"/>
      <c r="E57" s="2"/>
      <c r="F57" s="20"/>
      <c r="G57" s="2"/>
      <c r="H57" s="2"/>
      <c r="I57" s="2"/>
      <c r="J57" s="2"/>
      <c r="K57" s="2"/>
      <c r="L57" s="2"/>
      <c r="M57" s="2"/>
      <c r="N57" s="2"/>
    </row>
    <row r="58" spans="1:14" ht="15">
      <c r="A58" s="26" t="s">
        <v>13</v>
      </c>
      <c r="B58" s="28">
        <v>0.35</v>
      </c>
      <c r="C58" s="2"/>
      <c r="D58" s="69"/>
      <c r="E58" s="2"/>
      <c r="F58" s="20"/>
      <c r="G58" s="2"/>
      <c r="H58" s="2"/>
      <c r="I58" s="2"/>
      <c r="J58" s="2"/>
      <c r="K58" s="2"/>
      <c r="L58" s="2"/>
      <c r="M58" s="2"/>
      <c r="N58" s="2"/>
    </row>
    <row r="59" spans="1:14" ht="15">
      <c r="A59" s="26" t="s">
        <v>14</v>
      </c>
      <c r="B59" s="28">
        <v>0.002</v>
      </c>
      <c r="C59" s="2"/>
      <c r="D59" s="71"/>
      <c r="E59" s="2"/>
      <c r="F59" s="20"/>
      <c r="G59" s="2"/>
      <c r="H59" s="2"/>
      <c r="I59" s="2"/>
      <c r="J59" s="2"/>
      <c r="K59" s="2"/>
      <c r="L59" s="2"/>
      <c r="M59" s="2"/>
      <c r="N59" s="2"/>
    </row>
    <row r="60" spans="1:14" ht="15.75" thickBot="1">
      <c r="A60" s="37" t="s">
        <v>24</v>
      </c>
      <c r="B60" s="38">
        <v>0.048</v>
      </c>
      <c r="C60" s="2"/>
      <c r="D60" s="74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27.75" customHeight="1">
      <c r="A61" s="33" t="s">
        <v>53</v>
      </c>
      <c r="B61" s="34">
        <v>0.003</v>
      </c>
      <c r="C61" s="2"/>
      <c r="D61" s="71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5">
      <c r="A62" s="26" t="s">
        <v>15</v>
      </c>
      <c r="B62" s="70" t="s">
        <v>55</v>
      </c>
      <c r="C62" s="2"/>
      <c r="D62" s="71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5">
      <c r="A63" s="26" t="s">
        <v>16</v>
      </c>
      <c r="B63" s="29">
        <v>0</v>
      </c>
      <c r="C63" s="2"/>
      <c r="D63" s="71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5">
      <c r="A64" s="26" t="s">
        <v>17</v>
      </c>
      <c r="B64" s="29">
        <v>0.009</v>
      </c>
      <c r="C64" s="2"/>
      <c r="D64" s="71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26" t="s">
        <v>18</v>
      </c>
      <c r="B65" s="29">
        <v>0.005</v>
      </c>
      <c r="C65" s="2"/>
      <c r="D65" s="71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">
      <c r="A66" s="26" t="s">
        <v>19</v>
      </c>
      <c r="B66" s="29">
        <v>0</v>
      </c>
      <c r="C66" s="2"/>
      <c r="D66" s="71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26" t="s">
        <v>37</v>
      </c>
      <c r="B67" s="29">
        <v>0.009</v>
      </c>
      <c r="C67" s="2"/>
      <c r="D67" s="71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5">
      <c r="A68" s="27" t="s">
        <v>20</v>
      </c>
      <c r="B68" s="29">
        <v>0.002</v>
      </c>
      <c r="C68" s="2"/>
      <c r="D68" s="71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5.75" thickBot="1">
      <c r="A69" s="30" t="s">
        <v>21</v>
      </c>
      <c r="B69" s="31">
        <v>0.019</v>
      </c>
      <c r="C69" s="2"/>
      <c r="D69" s="7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5.75" thickBot="1">
      <c r="A70" s="25" t="s">
        <v>22</v>
      </c>
      <c r="B70" s="32">
        <v>1</v>
      </c>
      <c r="C70" s="2"/>
      <c r="D70" s="73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49"/>
      <c r="B71" s="2"/>
      <c r="C71" s="2"/>
      <c r="D71" s="3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5">
      <c r="A72" s="42"/>
      <c r="B72" s="69"/>
      <c r="C72" s="2"/>
      <c r="D72" s="3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5">
      <c r="A73" s="4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6:14" ht="15">
      <c r="F75">
        <v>0</v>
      </c>
      <c r="L75" s="2"/>
      <c r="M75" s="2"/>
      <c r="N75" s="2"/>
    </row>
    <row r="76" spans="12:14" ht="15">
      <c r="L76" s="2"/>
      <c r="M76" s="2"/>
      <c r="N76" s="2"/>
    </row>
    <row r="77" spans="12:14" ht="15">
      <c r="L77" s="2"/>
      <c r="M77" s="2"/>
      <c r="N77" s="2"/>
    </row>
    <row r="78" spans="12:14" ht="15">
      <c r="L78" s="2"/>
      <c r="M78" s="2"/>
      <c r="N78" s="2"/>
    </row>
    <row r="79" spans="12:14" ht="15">
      <c r="L79" s="2"/>
      <c r="M79" s="2"/>
      <c r="N79" s="2"/>
    </row>
    <row r="80" spans="12:14" ht="15">
      <c r="L80" s="2"/>
      <c r="M80" s="2"/>
      <c r="N80" s="2"/>
    </row>
    <row r="81" spans="12:14" ht="15">
      <c r="L81" s="2"/>
      <c r="M81" s="2"/>
      <c r="N81" s="2"/>
    </row>
    <row r="82" spans="12:14" ht="15">
      <c r="L82" s="2"/>
      <c r="M82" s="2"/>
      <c r="N82" s="2"/>
    </row>
    <row r="83" spans="12:14" ht="15">
      <c r="L83" s="2"/>
      <c r="M83" s="2"/>
      <c r="N83" s="2"/>
    </row>
    <row r="84" spans="12:14" ht="15">
      <c r="L84" s="2"/>
      <c r="M84" s="2"/>
      <c r="N84" s="2"/>
    </row>
    <row r="85" spans="12:14" ht="15">
      <c r="L85" s="2"/>
      <c r="M85" s="2"/>
      <c r="N85" s="2"/>
    </row>
    <row r="86" spans="12:14" ht="15">
      <c r="L86" s="2"/>
      <c r="M86" s="2"/>
      <c r="N86" s="2"/>
    </row>
    <row r="87" spans="12:14" ht="15">
      <c r="L87" s="2"/>
      <c r="M87" s="2"/>
      <c r="N87" s="2"/>
    </row>
    <row r="88" spans="1:14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ht="15">
      <c r="F104" s="2"/>
    </row>
    <row r="105" ht="15">
      <c r="F105" s="2"/>
    </row>
  </sheetData>
  <sheetProtection/>
  <mergeCells count="6">
    <mergeCell ref="A51:B51"/>
    <mergeCell ref="A52:B52"/>
    <mergeCell ref="A1:D1"/>
    <mergeCell ref="A2:D2"/>
    <mergeCell ref="A4:D4"/>
    <mergeCell ref="A5:D5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5.7109375" style="0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68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">
      <c r="A7" s="14" t="s">
        <v>0</v>
      </c>
      <c r="B7" s="133">
        <v>28319</v>
      </c>
      <c r="C7" s="133">
        <v>11647</v>
      </c>
      <c r="D7" s="133">
        <v>39966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5.75" thickBot="1">
      <c r="A8" s="16" t="s">
        <v>6</v>
      </c>
      <c r="B8" s="134">
        <v>249936</v>
      </c>
      <c r="C8" s="134">
        <v>23433</v>
      </c>
      <c r="D8" s="134">
        <v>273369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5">
      <c r="A9" s="15" t="s">
        <v>5</v>
      </c>
      <c r="B9" s="135">
        <v>278255</v>
      </c>
      <c r="C9" s="135">
        <v>35080</v>
      </c>
      <c r="D9" s="135">
        <v>313335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">
      <c r="A10" s="6"/>
      <c r="B10" s="136"/>
      <c r="C10" s="136"/>
      <c r="D10" s="136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">
      <c r="A11" s="6"/>
      <c r="B11" s="136"/>
      <c r="C11" s="136"/>
      <c r="D11" s="136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">
      <c r="A12" s="14" t="s">
        <v>30</v>
      </c>
      <c r="B12" s="133">
        <v>41838100</v>
      </c>
      <c r="C12" s="133">
        <v>427075402</v>
      </c>
      <c r="D12" s="133">
        <v>468913502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5.75" thickBot="1">
      <c r="A13" s="16" t="s">
        <v>31</v>
      </c>
      <c r="B13" s="134">
        <v>331780392</v>
      </c>
      <c r="C13" s="134">
        <v>94039517</v>
      </c>
      <c r="D13" s="134">
        <v>425819909</v>
      </c>
      <c r="E13" s="50"/>
      <c r="F13" s="52"/>
      <c r="H13" s="5"/>
      <c r="I13" s="10"/>
      <c r="J13" s="10"/>
      <c r="K13" s="10"/>
      <c r="L13" s="10"/>
      <c r="M13" s="5"/>
      <c r="N13" s="75"/>
    </row>
    <row r="14" spans="1:14" ht="15">
      <c r="A14" s="15" t="s">
        <v>32</v>
      </c>
      <c r="B14" s="135">
        <v>373618492</v>
      </c>
      <c r="C14" s="135">
        <v>521114919</v>
      </c>
      <c r="D14" s="135">
        <v>894733411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">
      <c r="A17" s="14" t="s">
        <v>1</v>
      </c>
      <c r="B17" s="130">
        <v>85.992</v>
      </c>
      <c r="C17" s="130">
        <v>711.443</v>
      </c>
      <c r="D17" s="130">
        <v>797.435</v>
      </c>
      <c r="E17" s="50"/>
      <c r="H17" s="5"/>
      <c r="I17" s="8"/>
      <c r="J17" s="9"/>
      <c r="K17" s="9"/>
      <c r="L17" s="9"/>
      <c r="M17" s="5"/>
      <c r="N17" s="75"/>
    </row>
    <row r="18" spans="1:14" ht="15.75" thickBot="1">
      <c r="A18" s="16" t="s">
        <v>8</v>
      </c>
      <c r="B18" s="131">
        <v>723.74</v>
      </c>
      <c r="C18" s="131">
        <v>195.635</v>
      </c>
      <c r="D18" s="131">
        <v>919.375</v>
      </c>
      <c r="E18" s="50"/>
      <c r="H18" s="5"/>
      <c r="I18" s="6"/>
      <c r="J18" s="10"/>
      <c r="K18" s="10"/>
      <c r="L18" s="10"/>
      <c r="M18" s="5"/>
      <c r="N18" s="75"/>
    </row>
    <row r="19" spans="1:14" ht="15">
      <c r="A19" s="15" t="s">
        <v>7</v>
      </c>
      <c r="B19" s="129">
        <v>809.732</v>
      </c>
      <c r="C19" s="129">
        <v>907.078</v>
      </c>
      <c r="D19" s="129">
        <v>1716.81</v>
      </c>
      <c r="E19" s="50"/>
      <c r="H19" s="5"/>
      <c r="I19" s="6"/>
      <c r="J19" s="7"/>
      <c r="K19" s="7"/>
      <c r="L19" s="7"/>
      <c r="M19" s="5"/>
      <c r="N19" s="75"/>
    </row>
    <row r="20" spans="1:14" ht="1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">
      <c r="A22" s="14" t="s">
        <v>29</v>
      </c>
      <c r="B22" s="132">
        <v>20</v>
      </c>
      <c r="C22" s="132">
        <v>38</v>
      </c>
      <c r="D22" s="132">
        <v>40</v>
      </c>
      <c r="E22" s="50"/>
      <c r="H22" s="5"/>
      <c r="I22" s="6"/>
      <c r="J22" s="10"/>
      <c r="K22" s="7"/>
      <c r="L22" s="10"/>
      <c r="M22" s="5"/>
      <c r="N22" s="75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0"/>
      <c r="M25" s="5"/>
      <c r="N25" s="75"/>
    </row>
    <row r="26" spans="1:14" ht="15">
      <c r="A26" s="14" t="s">
        <v>62</v>
      </c>
      <c r="B26" s="133">
        <v>225081379</v>
      </c>
      <c r="C26" s="133">
        <v>2642808622</v>
      </c>
      <c r="D26" s="133">
        <v>2867890001</v>
      </c>
      <c r="E26" s="50"/>
      <c r="H26" s="5"/>
      <c r="I26" s="10"/>
      <c r="J26" s="10"/>
      <c r="K26" s="10"/>
      <c r="L26" s="10"/>
      <c r="M26" s="5"/>
      <c r="N26" s="75"/>
    </row>
    <row r="27" spans="1:14" ht="15.75" thickBot="1">
      <c r="A27" s="16" t="s">
        <v>63</v>
      </c>
      <c r="B27" s="134">
        <v>1848840602</v>
      </c>
      <c r="C27" s="134">
        <v>616601492</v>
      </c>
      <c r="D27" s="134">
        <v>2465442094</v>
      </c>
      <c r="E27" s="50"/>
      <c r="H27" s="5"/>
      <c r="I27" s="10"/>
      <c r="J27" s="10"/>
      <c r="K27" s="10"/>
      <c r="L27" s="10"/>
      <c r="M27" s="5"/>
      <c r="N27" s="75"/>
    </row>
    <row r="28" spans="1:14" ht="15">
      <c r="A28" s="15" t="s">
        <v>64</v>
      </c>
      <c r="B28" s="135">
        <v>2073921981</v>
      </c>
      <c r="C28" s="135">
        <v>3259410114</v>
      </c>
      <c r="D28" s="135">
        <v>5333332095</v>
      </c>
      <c r="E28" s="50"/>
      <c r="H28" s="5"/>
      <c r="I28" s="10"/>
      <c r="J28" s="10"/>
      <c r="K28" s="10"/>
      <c r="L28" s="10"/>
      <c r="M28" s="5"/>
      <c r="N28" s="75"/>
    </row>
    <row r="29" spans="1:14" ht="15">
      <c r="A29" s="6"/>
      <c r="B29" s="136"/>
      <c r="C29" s="137"/>
      <c r="D29" s="136"/>
      <c r="E29" s="50"/>
      <c r="H29" s="5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33">
        <v>318521730</v>
      </c>
      <c r="C30" s="133">
        <v>4003701517</v>
      </c>
      <c r="D30" s="133">
        <v>4322223247</v>
      </c>
      <c r="E30" s="50"/>
      <c r="F30" s="68"/>
      <c r="H30" s="78"/>
      <c r="I30" s="10"/>
      <c r="J30" s="10"/>
      <c r="K30" s="10"/>
      <c r="L30" s="10"/>
      <c r="M30" s="5"/>
      <c r="N30" s="75"/>
    </row>
    <row r="31" spans="1:14" ht="15.75" thickBot="1">
      <c r="A31" s="16" t="s">
        <v>33</v>
      </c>
      <c r="B31" s="134">
        <v>2622673954</v>
      </c>
      <c r="C31" s="134">
        <v>928021528</v>
      </c>
      <c r="D31" s="134">
        <v>3550695482</v>
      </c>
      <c r="E31" s="50"/>
      <c r="H31" s="78"/>
      <c r="I31" s="10"/>
      <c r="J31" s="10"/>
      <c r="K31" s="10"/>
      <c r="L31" s="10"/>
      <c r="M31" s="5"/>
      <c r="N31" s="75"/>
    </row>
    <row r="32" spans="1:14" ht="15">
      <c r="A32" s="15" t="s">
        <v>34</v>
      </c>
      <c r="B32" s="135">
        <v>2941195684</v>
      </c>
      <c r="C32" s="135">
        <v>4931723045</v>
      </c>
      <c r="D32" s="135">
        <v>7872918729</v>
      </c>
      <c r="E32" s="50"/>
      <c r="H32" s="5"/>
      <c r="I32" s="10"/>
      <c r="J32" s="10"/>
      <c r="K32" s="10"/>
      <c r="L32" s="10"/>
      <c r="M32" s="5"/>
      <c r="N32" s="75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">
      <c r="A38" s="14" t="s">
        <v>46</v>
      </c>
      <c r="B38" s="80">
        <v>8458</v>
      </c>
      <c r="C38" s="81">
        <v>0.27</v>
      </c>
      <c r="D38" s="80">
        <v>39319</v>
      </c>
      <c r="E38" s="81">
        <v>0.31</v>
      </c>
      <c r="F38" s="80">
        <v>22695</v>
      </c>
      <c r="G38" s="81">
        <v>0.73</v>
      </c>
      <c r="H38" s="80">
        <v>88626</v>
      </c>
      <c r="I38" s="81">
        <v>0.69</v>
      </c>
      <c r="J38" s="80">
        <v>31153</v>
      </c>
      <c r="K38" s="80">
        <v>127945</v>
      </c>
      <c r="L38" s="10"/>
      <c r="M38" s="5"/>
      <c r="N38" s="75"/>
    </row>
    <row r="39" spans="1:14" ht="15">
      <c r="A39" s="14" t="s">
        <v>47</v>
      </c>
      <c r="B39" s="80">
        <v>1364</v>
      </c>
      <c r="C39" s="81">
        <v>0.51</v>
      </c>
      <c r="D39" s="80">
        <v>69267</v>
      </c>
      <c r="E39" s="81">
        <v>0.54</v>
      </c>
      <c r="F39" s="80">
        <v>1318</v>
      </c>
      <c r="G39" s="81">
        <v>0.49</v>
      </c>
      <c r="H39" s="80">
        <v>58667</v>
      </c>
      <c r="I39" s="81">
        <v>0.46</v>
      </c>
      <c r="J39" s="80">
        <v>2682</v>
      </c>
      <c r="K39" s="80">
        <v>127934</v>
      </c>
      <c r="L39" s="10"/>
      <c r="M39" s="5"/>
      <c r="N39" s="75"/>
    </row>
    <row r="40" spans="1:14" ht="15">
      <c r="A40" s="14" t="s">
        <v>48</v>
      </c>
      <c r="B40" s="80">
        <v>371</v>
      </c>
      <c r="C40" s="81">
        <v>0.69</v>
      </c>
      <c r="D40" s="80">
        <v>49734</v>
      </c>
      <c r="E40" s="81">
        <v>0.69</v>
      </c>
      <c r="F40" s="80">
        <v>165</v>
      </c>
      <c r="G40" s="81">
        <v>0.31</v>
      </c>
      <c r="H40" s="80">
        <v>22606</v>
      </c>
      <c r="I40" s="81">
        <v>0.31</v>
      </c>
      <c r="J40" s="80">
        <v>536</v>
      </c>
      <c r="K40" s="80">
        <v>72340</v>
      </c>
      <c r="L40" s="10"/>
      <c r="M40" s="5"/>
      <c r="N40" s="75"/>
    </row>
    <row r="41" spans="1:14" ht="15">
      <c r="A41" s="14" t="s">
        <v>49</v>
      </c>
      <c r="B41" s="80">
        <v>147</v>
      </c>
      <c r="C41" s="81">
        <v>0.78</v>
      </c>
      <c r="D41" s="80">
        <v>36509</v>
      </c>
      <c r="E41" s="81">
        <v>0.78</v>
      </c>
      <c r="F41" s="80">
        <v>41</v>
      </c>
      <c r="G41" s="81">
        <v>0.22</v>
      </c>
      <c r="H41" s="80">
        <v>10218</v>
      </c>
      <c r="I41" s="81">
        <v>0.22</v>
      </c>
      <c r="J41" s="80">
        <v>188</v>
      </c>
      <c r="K41" s="80">
        <v>46727</v>
      </c>
      <c r="L41" s="10"/>
      <c r="M41" s="5"/>
      <c r="N41" s="75"/>
    </row>
    <row r="42" spans="1:14" ht="15">
      <c r="A42" s="14" t="s">
        <v>50</v>
      </c>
      <c r="B42" s="80">
        <v>81</v>
      </c>
      <c r="C42" s="81">
        <v>0.88</v>
      </c>
      <c r="D42" s="80">
        <v>27962</v>
      </c>
      <c r="E42" s="81">
        <v>0.88</v>
      </c>
      <c r="F42" s="80">
        <v>11</v>
      </c>
      <c r="G42" s="81">
        <v>0.12</v>
      </c>
      <c r="H42" s="80">
        <v>3849</v>
      </c>
      <c r="I42" s="81">
        <v>0.12</v>
      </c>
      <c r="J42" s="80">
        <v>92</v>
      </c>
      <c r="K42" s="80">
        <v>31811</v>
      </c>
      <c r="L42" s="10"/>
      <c r="M42" s="5"/>
      <c r="N42" s="75"/>
    </row>
    <row r="43" spans="1:14" ht="15">
      <c r="A43" s="14" t="s">
        <v>51</v>
      </c>
      <c r="B43" s="80">
        <v>55</v>
      </c>
      <c r="C43" s="81">
        <v>0.8</v>
      </c>
      <c r="D43" s="80">
        <v>24936</v>
      </c>
      <c r="E43" s="81">
        <v>0.8</v>
      </c>
      <c r="F43" s="80">
        <v>14</v>
      </c>
      <c r="G43" s="81">
        <v>0.2</v>
      </c>
      <c r="H43" s="80">
        <v>6389</v>
      </c>
      <c r="I43" s="81">
        <v>0.2</v>
      </c>
      <c r="J43" s="80">
        <v>69</v>
      </c>
      <c r="K43" s="80">
        <v>31325</v>
      </c>
      <c r="L43" s="10"/>
      <c r="M43" s="5"/>
      <c r="N43" s="75"/>
    </row>
    <row r="44" spans="1:14" ht="15">
      <c r="A44" s="14" t="s">
        <v>52</v>
      </c>
      <c r="B44" s="80">
        <v>231</v>
      </c>
      <c r="C44" s="81">
        <v>0.88</v>
      </c>
      <c r="D44" s="80">
        <v>511964</v>
      </c>
      <c r="E44" s="81">
        <v>0.95</v>
      </c>
      <c r="F44" s="80">
        <v>31</v>
      </c>
      <c r="G44" s="81">
        <v>0.12</v>
      </c>
      <c r="H44" s="80">
        <v>27413</v>
      </c>
      <c r="I44" s="81">
        <v>0.05</v>
      </c>
      <c r="J44" s="80">
        <v>262</v>
      </c>
      <c r="K44" s="80">
        <v>539377</v>
      </c>
      <c r="L44" s="10"/>
      <c r="M44" s="5"/>
      <c r="N44" s="75"/>
    </row>
    <row r="45" spans="1:14" ht="15">
      <c r="A45" s="14" t="s">
        <v>4</v>
      </c>
      <c r="B45" s="82">
        <v>10707</v>
      </c>
      <c r="C45" s="81">
        <v>0.31</v>
      </c>
      <c r="D45" s="82">
        <v>759691</v>
      </c>
      <c r="E45" s="81">
        <v>0.78</v>
      </c>
      <c r="F45" s="82">
        <v>24275</v>
      </c>
      <c r="G45" s="81">
        <v>0.69</v>
      </c>
      <c r="H45" s="82">
        <v>217768</v>
      </c>
      <c r="I45" s="81">
        <v>0.22</v>
      </c>
      <c r="J45" s="82">
        <v>34982</v>
      </c>
      <c r="K45" s="82">
        <v>977459</v>
      </c>
      <c r="L45" s="10"/>
      <c r="M45" s="5"/>
      <c r="N45" s="75"/>
    </row>
    <row r="46" spans="1:14" ht="15">
      <c r="A46" s="55"/>
      <c r="B46" s="83"/>
      <c r="C46" s="84"/>
      <c r="D46" s="83"/>
      <c r="E46" s="84"/>
      <c r="F46" s="83"/>
      <c r="G46" s="84"/>
      <c r="H46" s="83"/>
      <c r="I46" s="84"/>
      <c r="J46" s="83"/>
      <c r="K46" s="83"/>
      <c r="L46" s="10"/>
      <c r="M46" s="5"/>
      <c r="N46" s="75"/>
    </row>
    <row r="47" spans="2:14" ht="15">
      <c r="B47" s="83"/>
      <c r="C47" s="84"/>
      <c r="D47" s="83"/>
      <c r="E47" s="84"/>
      <c r="F47" s="83"/>
      <c r="G47" s="84"/>
      <c r="H47" s="83"/>
      <c r="I47" s="84"/>
      <c r="J47" s="83"/>
      <c r="K47" s="83"/>
      <c r="L47" s="10"/>
      <c r="M47" s="5"/>
      <c r="N47" s="75"/>
    </row>
    <row r="48" spans="1:14" ht="15">
      <c r="A48" s="55"/>
      <c r="B48" s="83"/>
      <c r="C48" s="84"/>
      <c r="D48" s="83"/>
      <c r="E48" s="84"/>
      <c r="F48" s="83"/>
      <c r="G48" s="84"/>
      <c r="H48" s="83"/>
      <c r="I48" s="84"/>
      <c r="J48" s="83"/>
      <c r="K48" s="83"/>
      <c r="L48" s="10"/>
      <c r="M48" s="5"/>
      <c r="N48" s="75"/>
    </row>
    <row r="49" spans="1:14" ht="15">
      <c r="A49" s="42" t="s">
        <v>26</v>
      </c>
      <c r="B49" s="85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" customHeight="1">
      <c r="A51" s="138" t="s">
        <v>56</v>
      </c>
      <c r="B51" s="138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39" t="s">
        <v>36</v>
      </c>
      <c r="B52" s="139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5.7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">
      <c r="A55" s="35" t="s">
        <v>10</v>
      </c>
      <c r="B55" s="36">
        <v>0.451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">
      <c r="A56" s="26" t="s">
        <v>11</v>
      </c>
      <c r="B56" s="28">
        <v>0.161</v>
      </c>
      <c r="C56" s="75"/>
      <c r="D56" s="75"/>
      <c r="E56" s="75"/>
      <c r="F56" s="86"/>
      <c r="G56" s="75"/>
      <c r="H56" s="75"/>
      <c r="I56" s="1"/>
      <c r="J56" s="75"/>
      <c r="K56" s="75"/>
      <c r="L56" s="75"/>
      <c r="M56" s="75"/>
      <c r="N56" s="75"/>
    </row>
    <row r="57" spans="1:14" ht="15">
      <c r="A57" s="26" t="s">
        <v>12</v>
      </c>
      <c r="B57" s="28">
        <v>0</v>
      </c>
      <c r="C57" s="75"/>
      <c r="D57" s="75"/>
      <c r="E57" s="75"/>
      <c r="F57" s="86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26" t="s">
        <v>13</v>
      </c>
      <c r="B58" s="28">
        <v>0.34</v>
      </c>
      <c r="C58" s="75"/>
      <c r="D58" s="75"/>
      <c r="E58" s="75"/>
      <c r="F58" s="86"/>
      <c r="G58" s="75"/>
      <c r="H58" s="75"/>
      <c r="I58" s="75"/>
      <c r="J58" s="75"/>
      <c r="K58" s="75"/>
      <c r="L58" s="75"/>
      <c r="M58" s="75"/>
      <c r="N58" s="75"/>
    </row>
    <row r="59" spans="1:14" ht="15">
      <c r="A59" s="26" t="s">
        <v>14</v>
      </c>
      <c r="B59" s="28">
        <v>0.003</v>
      </c>
      <c r="C59" s="75"/>
      <c r="D59" s="75"/>
      <c r="E59" s="75"/>
      <c r="F59" s="86"/>
      <c r="G59" s="75"/>
      <c r="H59" s="75"/>
      <c r="I59" s="75"/>
      <c r="J59" s="75"/>
      <c r="K59" s="75"/>
      <c r="L59" s="75"/>
      <c r="M59" s="75"/>
      <c r="N59" s="75"/>
    </row>
    <row r="60" spans="1:14" ht="15.75" thickBot="1">
      <c r="A60" s="37" t="s">
        <v>24</v>
      </c>
      <c r="B60" s="38">
        <v>0.045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">
      <c r="A62" s="26" t="s">
        <v>15</v>
      </c>
      <c r="B62" s="29">
        <v>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">
      <c r="A64" s="26" t="s">
        <v>17</v>
      </c>
      <c r="B64" s="29">
        <v>0.01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">
      <c r="A67" s="26" t="s">
        <v>37</v>
      </c>
      <c r="B67" s="29">
        <v>0.007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">
      <c r="A68" s="27" t="s">
        <v>20</v>
      </c>
      <c r="B68" s="29">
        <v>0.001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5.7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5.75" thickBot="1">
      <c r="A70" s="25" t="s">
        <v>22</v>
      </c>
      <c r="B70" s="32"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5" top="0.5" bottom="0.65" header="0.25" footer="0.4"/>
  <pageSetup fitToHeight="0" fitToWidth="1" horizontalDpi="600" verticalDpi="600" orientation="landscape" scale="60" r:id="rId1"/>
  <headerFooter alignWithMargins="0">
    <oddFooter>&amp;L&amp;F</oddFooter>
  </headerFooter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2.7109375" style="87" customWidth="1"/>
    <col min="2" max="2" width="20.8515625" style="87" customWidth="1"/>
    <col min="3" max="3" width="20.57421875" style="87" customWidth="1"/>
    <col min="4" max="4" width="19.421875" style="87" customWidth="1"/>
    <col min="5" max="5" width="3.140625" style="87" customWidth="1"/>
    <col min="6" max="6" width="10.8515625" style="87" customWidth="1"/>
    <col min="7" max="7" width="12.140625" style="87" customWidth="1"/>
    <col min="8" max="16384" width="9.140625" style="87" customWidth="1"/>
  </cols>
  <sheetData>
    <row r="1" spans="1:4" ht="15">
      <c r="A1" s="143" t="s">
        <v>57</v>
      </c>
      <c r="B1" s="143"/>
      <c r="C1" s="143"/>
      <c r="D1" s="143"/>
    </row>
    <row r="2" spans="1:4" ht="15">
      <c r="A2" s="143" t="s">
        <v>28</v>
      </c>
      <c r="B2" s="143"/>
      <c r="C2" s="143"/>
      <c r="D2" s="143"/>
    </row>
    <row r="3" ht="5.25" customHeight="1"/>
    <row r="4" spans="1:9" ht="18" customHeight="1">
      <c r="A4" s="141" t="s">
        <v>66</v>
      </c>
      <c r="B4" s="141"/>
      <c r="C4" s="141"/>
      <c r="D4" s="141"/>
      <c r="E4" s="88"/>
      <c r="H4" s="89"/>
      <c r="I4" s="89"/>
    </row>
    <row r="5" spans="1:14" ht="9" customHeight="1">
      <c r="A5" s="144"/>
      <c r="B5" s="144"/>
      <c r="C5" s="144"/>
      <c r="D5" s="144"/>
      <c r="E5" s="90"/>
      <c r="H5" s="91"/>
      <c r="I5" s="91"/>
      <c r="J5" s="91"/>
      <c r="K5" s="91"/>
      <c r="L5" s="91"/>
      <c r="M5" s="91"/>
      <c r="N5" s="92"/>
    </row>
    <row r="6" spans="1:14" ht="54" customHeight="1">
      <c r="A6" s="93"/>
      <c r="B6" s="94" t="s">
        <v>58</v>
      </c>
      <c r="C6" s="95" t="s">
        <v>59</v>
      </c>
      <c r="D6" s="95" t="s">
        <v>60</v>
      </c>
      <c r="E6" s="90"/>
      <c r="H6" s="91"/>
      <c r="I6" s="96"/>
      <c r="J6" s="96"/>
      <c r="K6" s="91"/>
      <c r="L6" s="91"/>
      <c r="M6" s="91"/>
      <c r="N6" s="92"/>
    </row>
    <row r="7" spans="1:14" ht="15">
      <c r="A7" s="97" t="s">
        <v>0</v>
      </c>
      <c r="B7" s="98">
        <f>'Current Month'!B7-'Previous Month'!B7</f>
        <v>436</v>
      </c>
      <c r="C7" s="98">
        <f>'Current Month'!C7-'Previous Month'!C7</f>
        <v>63</v>
      </c>
      <c r="D7" s="98">
        <f>'Current Month'!D7-'Previous Month'!D7</f>
        <v>499</v>
      </c>
      <c r="E7" s="90"/>
      <c r="H7" s="91"/>
      <c r="I7" s="99"/>
      <c r="J7" s="100"/>
      <c r="K7" s="100"/>
      <c r="L7" s="100"/>
      <c r="M7" s="91"/>
      <c r="N7" s="92"/>
    </row>
    <row r="8" spans="1:14" ht="15.75" thickBot="1">
      <c r="A8" s="101" t="s">
        <v>6</v>
      </c>
      <c r="B8" s="98">
        <f>'Current Month'!B8-'Previous Month'!B8</f>
        <v>-205</v>
      </c>
      <c r="C8" s="98">
        <f>'Current Month'!C8-'Previous Month'!C8</f>
        <v>-56</v>
      </c>
      <c r="D8" s="98">
        <f>'Current Month'!D8-'Previous Month'!D8</f>
        <v>-261</v>
      </c>
      <c r="E8" s="90"/>
      <c r="H8" s="91"/>
      <c r="I8" s="102"/>
      <c r="J8" s="103"/>
      <c r="K8" s="103"/>
      <c r="L8" s="103"/>
      <c r="M8" s="91"/>
      <c r="N8" s="92"/>
    </row>
    <row r="9" spans="1:14" ht="15">
      <c r="A9" s="104" t="s">
        <v>5</v>
      </c>
      <c r="B9" s="98">
        <f>'Current Month'!B9-'Previous Month'!B9</f>
        <v>231</v>
      </c>
      <c r="C9" s="98">
        <f>'Current Month'!C9-'Previous Month'!C9</f>
        <v>7</v>
      </c>
      <c r="D9" s="98">
        <f>'Current Month'!D9-'Previous Month'!D9</f>
        <v>238</v>
      </c>
      <c r="E9" s="90"/>
      <c r="H9" s="91"/>
      <c r="I9" s="105"/>
      <c r="J9" s="105"/>
      <c r="K9" s="105"/>
      <c r="L9" s="105"/>
      <c r="M9" s="91"/>
      <c r="N9" s="92"/>
    </row>
    <row r="10" spans="1:14" ht="15">
      <c r="A10" s="99"/>
      <c r="B10" s="106"/>
      <c r="C10" s="106"/>
      <c r="D10" s="106"/>
      <c r="E10" s="90"/>
      <c r="H10" s="91"/>
      <c r="I10" s="105"/>
      <c r="J10" s="105"/>
      <c r="K10" s="105"/>
      <c r="L10" s="105"/>
      <c r="M10" s="91"/>
      <c r="N10" s="92"/>
    </row>
    <row r="11" spans="1:14" ht="15">
      <c r="A11" s="99"/>
      <c r="B11" s="106"/>
      <c r="C11" s="106"/>
      <c r="D11" s="106"/>
      <c r="E11" s="90"/>
      <c r="H11" s="91"/>
      <c r="I11" s="105"/>
      <c r="J11" s="105"/>
      <c r="K11" s="105"/>
      <c r="L11" s="105"/>
      <c r="M11" s="91"/>
      <c r="N11" s="92"/>
    </row>
    <row r="12" spans="1:14" ht="15">
      <c r="A12" s="97" t="s">
        <v>30</v>
      </c>
      <c r="B12" s="98">
        <f>'Current Month'!B12-'Previous Month'!B12</f>
        <v>-9665960</v>
      </c>
      <c r="C12" s="98">
        <f>'Current Month'!C12-'Previous Month'!C12</f>
        <v>-83023767</v>
      </c>
      <c r="D12" s="98">
        <f>'Current Month'!D12-'Previous Month'!D12</f>
        <v>-92689727</v>
      </c>
      <c r="E12" s="90"/>
      <c r="F12" s="88"/>
      <c r="H12" s="91"/>
      <c r="I12" s="105"/>
      <c r="J12" s="105"/>
      <c r="K12" s="105"/>
      <c r="L12" s="105"/>
      <c r="M12" s="91"/>
      <c r="N12" s="92"/>
    </row>
    <row r="13" spans="1:14" ht="15.75" thickBot="1">
      <c r="A13" s="101" t="s">
        <v>31</v>
      </c>
      <c r="B13" s="98">
        <f>'Current Month'!B13-'Previous Month'!B13</f>
        <v>-40102831</v>
      </c>
      <c r="C13" s="98">
        <f>'Current Month'!C13-'Previous Month'!C13</f>
        <v>-9625721</v>
      </c>
      <c r="D13" s="98">
        <f>'Current Month'!D13-'Previous Month'!D13</f>
        <v>-49728552</v>
      </c>
      <c r="E13" s="90"/>
      <c r="F13" s="88"/>
      <c r="H13" s="91"/>
      <c r="I13" s="105"/>
      <c r="J13" s="105"/>
      <c r="K13" s="105"/>
      <c r="L13" s="105"/>
      <c r="M13" s="91"/>
      <c r="N13" s="92"/>
    </row>
    <row r="14" spans="1:14" ht="15">
      <c r="A14" s="104" t="s">
        <v>32</v>
      </c>
      <c r="B14" s="98">
        <f>'Current Month'!B14-'Previous Month'!B14</f>
        <v>-49768791</v>
      </c>
      <c r="C14" s="98">
        <f>'Current Month'!C14-'Previous Month'!C14</f>
        <v>-92649488</v>
      </c>
      <c r="D14" s="98">
        <f>'Current Month'!D14-'Previous Month'!D14</f>
        <v>-142418279</v>
      </c>
      <c r="E14" s="90"/>
      <c r="H14" s="91"/>
      <c r="I14" s="105"/>
      <c r="J14" s="105"/>
      <c r="K14" s="105"/>
      <c r="L14" s="105"/>
      <c r="M14" s="91"/>
      <c r="N14" s="92"/>
    </row>
    <row r="15" spans="2:4" ht="15.75" customHeight="1">
      <c r="B15" s="107"/>
      <c r="C15" s="107"/>
      <c r="D15" s="107"/>
    </row>
    <row r="16" spans="1:14" ht="15">
      <c r="A16" s="108"/>
      <c r="B16" s="109"/>
      <c r="C16" s="110"/>
      <c r="D16" s="110"/>
      <c r="E16" s="90"/>
      <c r="H16" s="91"/>
      <c r="I16" s="99"/>
      <c r="J16" s="100"/>
      <c r="K16" s="100"/>
      <c r="L16" s="100"/>
      <c r="M16" s="91"/>
      <c r="N16" s="92"/>
    </row>
    <row r="17" spans="1:14" ht="15">
      <c r="A17" s="97" t="s">
        <v>1</v>
      </c>
      <c r="B17" s="98">
        <f>'Current Month'!B17-'Previous Month'!B17</f>
        <v>1.161999999999992</v>
      </c>
      <c r="C17" s="98">
        <f>'Current Month'!C17-'Previous Month'!C17</f>
        <v>-0.033999999999991815</v>
      </c>
      <c r="D17" s="98">
        <f>'Current Month'!D17-'Previous Month'!D17</f>
        <v>1.1280000000000427</v>
      </c>
      <c r="E17" s="90"/>
      <c r="H17" s="91"/>
      <c r="I17" s="102"/>
      <c r="J17" s="103"/>
      <c r="K17" s="103"/>
      <c r="L17" s="103"/>
      <c r="M17" s="91"/>
      <c r="N17" s="92"/>
    </row>
    <row r="18" spans="1:14" ht="15.75" thickBot="1">
      <c r="A18" s="101" t="s">
        <v>8</v>
      </c>
      <c r="B18" s="98">
        <f>'Current Month'!B18-'Previous Month'!B18</f>
        <v>-0.7459999999999809</v>
      </c>
      <c r="C18" s="98">
        <f>'Current Month'!C18-'Previous Month'!C18</f>
        <v>-2.9539999999999793</v>
      </c>
      <c r="D18" s="98">
        <f>'Current Month'!D18-'Previous Month'!D18</f>
        <v>-3.699999999999932</v>
      </c>
      <c r="E18" s="90"/>
      <c r="H18" s="91"/>
      <c r="I18" s="99"/>
      <c r="J18" s="105"/>
      <c r="K18" s="105"/>
      <c r="L18" s="105"/>
      <c r="M18" s="91"/>
      <c r="N18" s="92"/>
    </row>
    <row r="19" spans="1:14" ht="15">
      <c r="A19" s="104" t="s">
        <v>7</v>
      </c>
      <c r="B19" s="98">
        <f>'Current Month'!B19-'Previous Month'!B19</f>
        <v>0.41600000000005366</v>
      </c>
      <c r="C19" s="98">
        <f>'Current Month'!C19-'Previous Month'!C19</f>
        <v>-2.9879999999999427</v>
      </c>
      <c r="D19" s="98">
        <f>'Current Month'!D19-'Previous Month'!D19</f>
        <v>-2.571999999999889</v>
      </c>
      <c r="E19" s="90"/>
      <c r="H19" s="91"/>
      <c r="I19" s="99"/>
      <c r="J19" s="100"/>
      <c r="K19" s="100"/>
      <c r="L19" s="100"/>
      <c r="M19" s="91"/>
      <c r="N19" s="92"/>
    </row>
    <row r="20" spans="1:14" ht="15">
      <c r="A20" s="99"/>
      <c r="B20" s="109"/>
      <c r="C20" s="109"/>
      <c r="D20" s="109"/>
      <c r="E20" s="90"/>
      <c r="H20" s="91"/>
      <c r="I20" s="99"/>
      <c r="J20" s="100"/>
      <c r="K20" s="100"/>
      <c r="L20" s="100"/>
      <c r="M20" s="91"/>
      <c r="N20" s="92"/>
    </row>
    <row r="21" spans="1:14" ht="15.75" customHeight="1">
      <c r="A21" s="91"/>
      <c r="B21" s="109"/>
      <c r="C21" s="110"/>
      <c r="D21" s="110"/>
      <c r="E21" s="90"/>
      <c r="H21" s="91"/>
      <c r="I21" s="102"/>
      <c r="J21" s="100"/>
      <c r="K21" s="100"/>
      <c r="L21" s="111"/>
      <c r="M21" s="91"/>
      <c r="N21" s="92"/>
    </row>
    <row r="22" spans="1:14" ht="15">
      <c r="A22" s="97" t="s">
        <v>29</v>
      </c>
      <c r="B22" s="98">
        <f>'Current Month'!B22-'Previous Month'!B22</f>
        <v>1</v>
      </c>
      <c r="C22" s="98">
        <f>'Current Month'!C22-'Previous Month'!C22</f>
        <v>1</v>
      </c>
      <c r="D22" s="98">
        <f>'Current Month'!D22-'Previous Month'!D22</f>
        <v>1</v>
      </c>
      <c r="E22" s="90"/>
      <c r="H22" s="91"/>
      <c r="I22" s="99"/>
      <c r="J22" s="105"/>
      <c r="K22" s="100"/>
      <c r="L22" s="105"/>
      <c r="M22" s="91"/>
      <c r="N22" s="92"/>
    </row>
    <row r="23" spans="1:14" ht="15.75" thickBot="1">
      <c r="A23" s="112"/>
      <c r="B23" s="113"/>
      <c r="C23" s="113"/>
      <c r="D23" s="113"/>
      <c r="E23" s="90"/>
      <c r="H23" s="91"/>
      <c r="I23" s="99"/>
      <c r="J23" s="100"/>
      <c r="K23" s="100"/>
      <c r="L23" s="100"/>
      <c r="M23" s="91"/>
      <c r="N23" s="92"/>
    </row>
    <row r="24" spans="1:14" ht="15">
      <c r="A24" s="114" t="s">
        <v>27</v>
      </c>
      <c r="B24" s="115"/>
      <c r="C24" s="115"/>
      <c r="D24" s="115"/>
      <c r="E24" s="90"/>
      <c r="H24" s="91"/>
      <c r="I24" s="99"/>
      <c r="J24" s="100"/>
      <c r="K24" s="100"/>
      <c r="L24" s="100"/>
      <c r="M24" s="91"/>
      <c r="N24" s="92"/>
    </row>
    <row r="25" spans="1:14" ht="46.5">
      <c r="A25" s="116" t="s">
        <v>25</v>
      </c>
      <c r="B25" s="117" t="s">
        <v>58</v>
      </c>
      <c r="C25" s="117" t="s">
        <v>59</v>
      </c>
      <c r="D25" s="117" t="s">
        <v>60</v>
      </c>
      <c r="E25" s="90"/>
      <c r="H25" s="91"/>
      <c r="I25" s="105"/>
      <c r="J25" s="105"/>
      <c r="K25" s="105"/>
      <c r="L25" s="105"/>
      <c r="M25" s="91"/>
      <c r="N25" s="92"/>
    </row>
    <row r="26" spans="1:14" ht="15">
      <c r="A26" s="97" t="s">
        <v>62</v>
      </c>
      <c r="B26" s="98">
        <f>'Current Month'!B26-'Previous Month'!B26</f>
        <v>32172140</v>
      </c>
      <c r="C26" s="98">
        <f>'Current Month'!C26-'Previous Month'!C26</f>
        <v>344051635</v>
      </c>
      <c r="D26" s="98">
        <f>'Current Month'!D26-'Previous Month'!D26</f>
        <v>376223775</v>
      </c>
      <c r="E26" s="90"/>
      <c r="H26" s="91"/>
      <c r="I26" s="105"/>
      <c r="J26" s="105"/>
      <c r="K26" s="105"/>
      <c r="L26" s="105"/>
      <c r="M26" s="91"/>
      <c r="N26" s="92"/>
    </row>
    <row r="27" spans="1:14" ht="15.75" thickBot="1">
      <c r="A27" s="101" t="s">
        <v>63</v>
      </c>
      <c r="B27" s="98">
        <f>'Current Month'!B27-'Previous Month'!B27</f>
        <v>291677561</v>
      </c>
      <c r="C27" s="98">
        <f>'Current Month'!C27-'Previous Month'!C27</f>
        <v>84413796</v>
      </c>
      <c r="D27" s="98">
        <f>'Current Month'!D27-'Previous Month'!D27</f>
        <v>376091357</v>
      </c>
      <c r="E27" s="90"/>
      <c r="H27" s="91"/>
      <c r="I27" s="105"/>
      <c r="J27" s="105"/>
      <c r="K27" s="105"/>
      <c r="L27" s="105"/>
      <c r="M27" s="91"/>
      <c r="N27" s="92"/>
    </row>
    <row r="28" spans="1:14" ht="15">
      <c r="A28" s="104" t="s">
        <v>64</v>
      </c>
      <c r="B28" s="98">
        <f>'Current Month'!B28-'Previous Month'!B28</f>
        <v>323849701</v>
      </c>
      <c r="C28" s="98">
        <f>'Current Month'!C28-'Previous Month'!C28</f>
        <v>428465431</v>
      </c>
      <c r="D28" s="98">
        <f>'Current Month'!D28-'Previous Month'!D28</f>
        <v>752315132</v>
      </c>
      <c r="E28" s="90"/>
      <c r="H28" s="91"/>
      <c r="I28" s="105"/>
      <c r="J28" s="105"/>
      <c r="K28" s="105"/>
      <c r="L28" s="105"/>
      <c r="M28" s="91"/>
      <c r="N28" s="92"/>
    </row>
    <row r="29" spans="1:14" ht="15">
      <c r="A29" s="99"/>
      <c r="B29" s="106"/>
      <c r="C29" s="118"/>
      <c r="D29" s="106"/>
      <c r="E29" s="90"/>
      <c r="H29" s="91"/>
      <c r="I29" s="105"/>
      <c r="J29" s="105"/>
      <c r="K29" s="105"/>
      <c r="L29" s="105"/>
      <c r="M29" s="91"/>
      <c r="N29" s="92"/>
    </row>
    <row r="30" spans="1:14" ht="15">
      <c r="A30" s="97" t="s">
        <v>35</v>
      </c>
      <c r="B30" s="98">
        <f>'Current Month'!B30-'Previous Month'!B30</f>
        <v>119162</v>
      </c>
      <c r="C30" s="98">
        <f>'Current Month'!C30-'Previous Month'!C30</f>
        <v>-4306715</v>
      </c>
      <c r="D30" s="98">
        <f>'Current Month'!D30-'Previous Month'!D30</f>
        <v>-4187553</v>
      </c>
      <c r="E30" s="90"/>
      <c r="H30" s="91"/>
      <c r="I30" s="105"/>
      <c r="J30" s="105"/>
      <c r="K30" s="105"/>
      <c r="L30" s="105"/>
      <c r="M30" s="91"/>
      <c r="N30" s="92"/>
    </row>
    <row r="31" spans="1:14" ht="15.75" thickBot="1">
      <c r="A31" s="101" t="s">
        <v>33</v>
      </c>
      <c r="B31" s="98">
        <f>'Current Month'!B31-'Previous Month'!B31</f>
        <v>56656338</v>
      </c>
      <c r="C31" s="98">
        <f>'Current Month'!C31-'Previous Month'!C31</f>
        <v>-1511826</v>
      </c>
      <c r="D31" s="98">
        <f>'Current Month'!D31-'Previous Month'!D31</f>
        <v>55144512</v>
      </c>
      <c r="E31" s="90"/>
      <c r="H31" s="91"/>
      <c r="I31" s="105"/>
      <c r="J31" s="105"/>
      <c r="K31" s="105"/>
      <c r="L31" s="105"/>
      <c r="M31" s="91"/>
      <c r="N31" s="92"/>
    </row>
    <row r="32" spans="1:14" ht="15">
      <c r="A32" s="104" t="s">
        <v>34</v>
      </c>
      <c r="B32" s="98">
        <f>'Current Month'!B32-'Previous Month'!B32</f>
        <v>56775500</v>
      </c>
      <c r="C32" s="98">
        <f>'Current Month'!C32-'Previous Month'!C32</f>
        <v>-5818541</v>
      </c>
      <c r="D32" s="98">
        <f>'Current Month'!D32-'Previous Month'!D32</f>
        <v>50956959</v>
      </c>
      <c r="E32" s="90"/>
      <c r="H32" s="91"/>
      <c r="I32" s="105"/>
      <c r="J32" s="105"/>
      <c r="K32" s="105"/>
      <c r="L32" s="105"/>
      <c r="M32" s="91"/>
      <c r="N32" s="92"/>
    </row>
    <row r="33" spans="1:14" ht="15">
      <c r="A33" s="99"/>
      <c r="B33" s="119"/>
      <c r="C33" s="119"/>
      <c r="D33" s="120"/>
      <c r="E33" s="90"/>
      <c r="F33" s="121"/>
      <c r="H33" s="91"/>
      <c r="I33" s="105"/>
      <c r="J33" s="105"/>
      <c r="K33" s="105"/>
      <c r="L33" s="105"/>
      <c r="M33" s="91"/>
      <c r="N33" s="92"/>
    </row>
    <row r="34" spans="1:14" ht="1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ht="15">
      <c r="F35" s="92"/>
    </row>
    <row r="36" ht="15">
      <c r="F36" s="92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82.140625" style="87" customWidth="1"/>
    <col min="2" max="2" width="20.8515625" style="87" customWidth="1"/>
    <col min="3" max="3" width="20.57421875" style="87" customWidth="1"/>
    <col min="4" max="4" width="19.421875" style="87" customWidth="1"/>
    <col min="5" max="5" width="3.140625" style="87" customWidth="1"/>
    <col min="6" max="6" width="10.8515625" style="87" customWidth="1"/>
    <col min="7" max="7" width="12.140625" style="87" customWidth="1"/>
    <col min="8" max="16384" width="9.140625" style="87" customWidth="1"/>
  </cols>
  <sheetData>
    <row r="1" spans="1:4" ht="15">
      <c r="A1" s="143" t="s">
        <v>57</v>
      </c>
      <c r="B1" s="143"/>
      <c r="C1" s="143"/>
      <c r="D1" s="143"/>
    </row>
    <row r="2" spans="1:4" ht="15">
      <c r="A2" s="143" t="s">
        <v>28</v>
      </c>
      <c r="B2" s="143"/>
      <c r="C2" s="143"/>
      <c r="D2" s="143"/>
    </row>
    <row r="3" ht="5.25" customHeight="1"/>
    <row r="4" spans="1:9" ht="18" customHeight="1">
      <c r="A4" s="141" t="s">
        <v>65</v>
      </c>
      <c r="B4" s="141"/>
      <c r="C4" s="141"/>
      <c r="D4" s="141"/>
      <c r="E4" s="88"/>
      <c r="H4" s="89"/>
      <c r="I4" s="89"/>
    </row>
    <row r="5" spans="1:14" ht="9" customHeight="1">
      <c r="A5" s="144"/>
      <c r="B5" s="144"/>
      <c r="C5" s="144"/>
      <c r="D5" s="144"/>
      <c r="E5" s="90"/>
      <c r="H5" s="91"/>
      <c r="I5" s="91"/>
      <c r="J5" s="91"/>
      <c r="K5" s="91"/>
      <c r="L5" s="91"/>
      <c r="M5" s="91"/>
      <c r="N5" s="92"/>
    </row>
    <row r="6" spans="1:14" ht="54" customHeight="1">
      <c r="A6" s="93"/>
      <c r="B6" s="94" t="s">
        <v>58</v>
      </c>
      <c r="C6" s="95" t="s">
        <v>59</v>
      </c>
      <c r="D6" s="95" t="s">
        <v>60</v>
      </c>
      <c r="E6" s="90"/>
      <c r="H6" s="91"/>
      <c r="I6" s="96"/>
      <c r="J6" s="96"/>
      <c r="K6" s="91"/>
      <c r="L6" s="91"/>
      <c r="M6" s="91"/>
      <c r="N6" s="92"/>
    </row>
    <row r="7" spans="1:14" ht="15">
      <c r="A7" s="97" t="s">
        <v>0</v>
      </c>
      <c r="B7" s="122">
        <f>Difference!B7/'Previous Month'!B7</f>
        <v>0.015396023870899396</v>
      </c>
      <c r="C7" s="122">
        <f>Difference!C7/'Previous Month'!C7</f>
        <v>0.005409118227869838</v>
      </c>
      <c r="D7" s="122">
        <f>Difference!D7/'Previous Month'!D7</f>
        <v>0.012485612770855227</v>
      </c>
      <c r="E7" s="90"/>
      <c r="H7" s="91"/>
      <c r="I7" s="99"/>
      <c r="J7" s="100"/>
      <c r="K7" s="100"/>
      <c r="L7" s="100"/>
      <c r="M7" s="91"/>
      <c r="N7" s="92"/>
    </row>
    <row r="8" spans="1:14" ht="15.75" thickBot="1">
      <c r="A8" s="101" t="s">
        <v>6</v>
      </c>
      <c r="B8" s="122">
        <f>Difference!B8/'Previous Month'!B8</f>
        <v>-0.0008202099737532808</v>
      </c>
      <c r="C8" s="122">
        <f>Difference!C8/'Previous Month'!C8</f>
        <v>-0.0023897921734306322</v>
      </c>
      <c r="D8" s="122">
        <f>Difference!D8/'Previous Month'!D8</f>
        <v>-0.0009547534650966277</v>
      </c>
      <c r="E8" s="90"/>
      <c r="H8" s="91"/>
      <c r="I8" s="102"/>
      <c r="J8" s="103"/>
      <c r="K8" s="103"/>
      <c r="L8" s="103"/>
      <c r="M8" s="91"/>
      <c r="N8" s="92"/>
    </row>
    <row r="9" spans="1:14" ht="15">
      <c r="A9" s="104" t="s">
        <v>5</v>
      </c>
      <c r="B9" s="122">
        <f>Difference!B9/'Previous Month'!B9</f>
        <v>0.0008301737614777811</v>
      </c>
      <c r="C9" s="122">
        <f>Difference!C9/'Previous Month'!C9</f>
        <v>0.00019954389965792473</v>
      </c>
      <c r="D9" s="122">
        <f>Difference!D9/'Previous Month'!D9</f>
        <v>0.0007595704278168733</v>
      </c>
      <c r="E9" s="90"/>
      <c r="F9" s="87" t="s">
        <v>61</v>
      </c>
      <c r="H9" s="91"/>
      <c r="I9" s="105"/>
      <c r="J9" s="105"/>
      <c r="K9" s="105"/>
      <c r="L9" s="105"/>
      <c r="M9" s="91"/>
      <c r="N9" s="92"/>
    </row>
    <row r="10" spans="1:14" ht="15">
      <c r="A10" s="99"/>
      <c r="B10" s="106"/>
      <c r="C10" s="106"/>
      <c r="D10" s="106"/>
      <c r="E10" s="90"/>
      <c r="H10" s="91"/>
      <c r="I10" s="105"/>
      <c r="J10" s="105"/>
      <c r="K10" s="105"/>
      <c r="L10" s="105"/>
      <c r="M10" s="91"/>
      <c r="N10" s="92"/>
    </row>
    <row r="11" spans="1:14" ht="15">
      <c r="A11" s="99"/>
      <c r="B11" s="106"/>
      <c r="C11" s="106"/>
      <c r="D11" s="106"/>
      <c r="E11" s="90"/>
      <c r="H11" s="91"/>
      <c r="I11" s="105"/>
      <c r="J11" s="105"/>
      <c r="K11" s="105"/>
      <c r="L11" s="105"/>
      <c r="M11" s="91"/>
      <c r="N11" s="92"/>
    </row>
    <row r="12" spans="1:14" ht="15">
      <c r="A12" s="97" t="s">
        <v>30</v>
      </c>
      <c r="B12" s="122">
        <f>Difference!B12/'Previous Month'!B12</f>
        <v>-0.23103247996443432</v>
      </c>
      <c r="C12" s="122">
        <f>Difference!C12/'Previous Month'!C12</f>
        <v>-0.19440072317721543</v>
      </c>
      <c r="D12" s="122">
        <f>Difference!D12/'Previous Month'!D12</f>
        <v>-0.1976691364284921</v>
      </c>
      <c r="E12" s="90"/>
      <c r="F12" s="88"/>
      <c r="H12" s="91"/>
      <c r="I12" s="105"/>
      <c r="J12" s="105"/>
      <c r="K12" s="105"/>
      <c r="L12" s="105"/>
      <c r="M12" s="91"/>
      <c r="N12" s="92"/>
    </row>
    <row r="13" spans="1:14" ht="15.75" thickBot="1">
      <c r="A13" s="101" t="s">
        <v>31</v>
      </c>
      <c r="B13" s="122">
        <f>Difference!B13/'Previous Month'!B13</f>
        <v>-0.12087161256955775</v>
      </c>
      <c r="C13" s="122">
        <f>Difference!C13/'Previous Month'!C13</f>
        <v>-0.10235825647637047</v>
      </c>
      <c r="D13" s="122">
        <f>Difference!D13/'Previous Month'!D13</f>
        <v>-0.11678306004240868</v>
      </c>
      <c r="E13" s="90"/>
      <c r="F13" s="88"/>
      <c r="H13" s="91"/>
      <c r="I13" s="105"/>
      <c r="J13" s="105"/>
      <c r="K13" s="105"/>
      <c r="L13" s="105"/>
      <c r="M13" s="91"/>
      <c r="N13" s="92"/>
    </row>
    <row r="14" spans="1:14" ht="15">
      <c r="A14" s="104" t="s">
        <v>32</v>
      </c>
      <c r="B14" s="122">
        <f>Difference!B14/'Previous Month'!B14</f>
        <v>-0.13320751532822953</v>
      </c>
      <c r="C14" s="122">
        <f>Difference!C14/'Previous Month'!C14</f>
        <v>-0.1777908952938651</v>
      </c>
      <c r="D14" s="122">
        <f>Difference!D14/'Previous Month'!D14</f>
        <v>-0.15917398104182343</v>
      </c>
      <c r="E14" s="90"/>
      <c r="H14" s="91"/>
      <c r="I14" s="105"/>
      <c r="J14" s="105"/>
      <c r="K14" s="105"/>
      <c r="L14" s="105"/>
      <c r="M14" s="91"/>
      <c r="N14" s="92"/>
    </row>
    <row r="15" spans="2:4" ht="15.75" customHeight="1">
      <c r="B15" s="107"/>
      <c r="C15" s="107"/>
      <c r="D15" s="107"/>
    </row>
    <row r="16" spans="1:14" ht="15">
      <c r="A16" s="108"/>
      <c r="B16" s="109"/>
      <c r="C16" s="110"/>
      <c r="D16" s="110"/>
      <c r="E16" s="90"/>
      <c r="H16" s="91"/>
      <c r="I16" s="99"/>
      <c r="J16" s="100"/>
      <c r="K16" s="100"/>
      <c r="L16" s="100"/>
      <c r="M16" s="91"/>
      <c r="N16" s="92"/>
    </row>
    <row r="17" spans="1:14" ht="15">
      <c r="A17" s="97" t="s">
        <v>1</v>
      </c>
      <c r="B17" s="122">
        <f>Difference!B17/'Previous Month'!B17</f>
        <v>0.013512884919527303</v>
      </c>
      <c r="C17" s="122">
        <f>Difference!C17/'Previous Month'!C17</f>
        <v>-4.7790195419719945E-05</v>
      </c>
      <c r="D17" s="122">
        <f>Difference!D17/'Previous Month'!D17</f>
        <v>0.001414535353978748</v>
      </c>
      <c r="E17" s="90"/>
      <c r="H17" s="91"/>
      <c r="I17" s="102"/>
      <c r="J17" s="103"/>
      <c r="K17" s="103"/>
      <c r="L17" s="103"/>
      <c r="M17" s="91"/>
      <c r="N17" s="92"/>
    </row>
    <row r="18" spans="1:14" ht="15.75" thickBot="1">
      <c r="A18" s="101" t="s">
        <v>8</v>
      </c>
      <c r="B18" s="122">
        <f>Difference!B18/'Previous Month'!B18</f>
        <v>-0.0010307569016497374</v>
      </c>
      <c r="C18" s="122">
        <f>Difference!C18/'Previous Month'!C18</f>
        <v>-0.015099547626958261</v>
      </c>
      <c r="D18" s="122">
        <f>Difference!D18/'Previous Month'!D18</f>
        <v>-0.00402447314751862</v>
      </c>
      <c r="E18" s="90"/>
      <c r="H18" s="91"/>
      <c r="I18" s="99"/>
      <c r="J18" s="105"/>
      <c r="K18" s="105"/>
      <c r="L18" s="105"/>
      <c r="M18" s="91"/>
      <c r="N18" s="92"/>
    </row>
    <row r="19" spans="1:14" ht="15">
      <c r="A19" s="104" t="s">
        <v>7</v>
      </c>
      <c r="B19" s="122">
        <f>Difference!B19/'Previous Month'!B19</f>
        <v>0.0005137502284707207</v>
      </c>
      <c r="C19" s="122">
        <f>Difference!C19/'Previous Month'!C19</f>
        <v>-0.0032940937824530447</v>
      </c>
      <c r="D19" s="122">
        <f>Difference!D19/'Previous Month'!D19</f>
        <v>-0.0014981273408239055</v>
      </c>
      <c r="E19" s="90"/>
      <c r="H19" s="91"/>
      <c r="I19" s="99"/>
      <c r="J19" s="100"/>
      <c r="K19" s="100"/>
      <c r="L19" s="100"/>
      <c r="M19" s="91"/>
      <c r="N19" s="92"/>
    </row>
    <row r="20" spans="1:14" ht="15">
      <c r="A20" s="99"/>
      <c r="B20" s="123"/>
      <c r="C20" s="123"/>
      <c r="D20" s="123"/>
      <c r="E20" s="90"/>
      <c r="H20" s="91"/>
      <c r="I20" s="99"/>
      <c r="J20" s="100"/>
      <c r="K20" s="100"/>
      <c r="L20" s="100"/>
      <c r="M20" s="91"/>
      <c r="N20" s="92"/>
    </row>
    <row r="21" spans="1:14" ht="15.75" customHeight="1">
      <c r="A21" s="91"/>
      <c r="B21" s="109"/>
      <c r="C21" s="110"/>
      <c r="D21" s="110"/>
      <c r="E21" s="90"/>
      <c r="H21" s="91"/>
      <c r="I21" s="102"/>
      <c r="J21" s="100"/>
      <c r="K21" s="100"/>
      <c r="L21" s="111"/>
      <c r="M21" s="91"/>
      <c r="N21" s="92"/>
    </row>
    <row r="22" spans="1:14" ht="15">
      <c r="A22" s="97" t="s">
        <v>29</v>
      </c>
      <c r="B22" s="122">
        <f>Difference!B22/'Previous Month'!B22</f>
        <v>0.05</v>
      </c>
      <c r="C22" s="122">
        <f>Difference!C22/'Previous Month'!C22</f>
        <v>0.02631578947368421</v>
      </c>
      <c r="D22" s="122">
        <f>Difference!D22/'Previous Month'!D22</f>
        <v>0.025</v>
      </c>
      <c r="E22" s="90"/>
      <c r="H22" s="91"/>
      <c r="I22" s="99"/>
      <c r="J22" s="105"/>
      <c r="K22" s="100"/>
      <c r="L22" s="105"/>
      <c r="M22" s="91"/>
      <c r="N22" s="92"/>
    </row>
    <row r="23" spans="1:14" ht="15.75" thickBot="1">
      <c r="A23" s="112"/>
      <c r="B23" s="113"/>
      <c r="C23" s="113"/>
      <c r="D23" s="113"/>
      <c r="E23" s="90"/>
      <c r="H23" s="91"/>
      <c r="I23" s="99"/>
      <c r="J23" s="100"/>
      <c r="K23" s="100"/>
      <c r="L23" s="100"/>
      <c r="M23" s="91"/>
      <c r="N23" s="92"/>
    </row>
    <row r="24" spans="1:14" ht="15">
      <c r="A24" s="114" t="s">
        <v>27</v>
      </c>
      <c r="B24" s="115"/>
      <c r="C24" s="115"/>
      <c r="D24" s="115"/>
      <c r="E24" s="90"/>
      <c r="H24" s="91"/>
      <c r="I24" s="99"/>
      <c r="J24" s="100"/>
      <c r="K24" s="100"/>
      <c r="L24" s="100"/>
      <c r="M24" s="91"/>
      <c r="N24" s="92"/>
    </row>
    <row r="25" spans="1:14" ht="46.5">
      <c r="A25" s="116" t="s">
        <v>25</v>
      </c>
      <c r="B25" s="117" t="s">
        <v>58</v>
      </c>
      <c r="C25" s="117" t="s">
        <v>59</v>
      </c>
      <c r="D25" s="117" t="s">
        <v>60</v>
      </c>
      <c r="E25" s="90"/>
      <c r="H25" s="91"/>
      <c r="I25" s="105"/>
      <c r="J25" s="105"/>
      <c r="K25" s="105"/>
      <c r="L25" s="105"/>
      <c r="M25" s="91"/>
      <c r="N25" s="92"/>
    </row>
    <row r="26" spans="1:14" ht="15">
      <c r="A26" s="97" t="s">
        <v>62</v>
      </c>
      <c r="B26" s="122">
        <f>Difference!B26/'Previous Month'!B26</f>
        <v>0.14293559130895497</v>
      </c>
      <c r="C26" s="122">
        <f>Difference!C26/'Previous Month'!C26</f>
        <v>0.13018408981110097</v>
      </c>
      <c r="D26" s="122">
        <f>Difference!D26/'Previous Month'!D26</f>
        <v>0.1311848693181451</v>
      </c>
      <c r="E26" s="90"/>
      <c r="H26" s="91"/>
      <c r="I26" s="105"/>
      <c r="J26" s="105"/>
      <c r="K26" s="105"/>
      <c r="L26" s="105"/>
      <c r="M26" s="91"/>
      <c r="N26" s="92"/>
    </row>
    <row r="27" spans="1:14" ht="15.75" thickBot="1">
      <c r="A27" s="101" t="s">
        <v>63</v>
      </c>
      <c r="B27" s="122">
        <f>Difference!B27/'Previous Month'!B27</f>
        <v>0.15776241644870584</v>
      </c>
      <c r="C27" s="122">
        <f>Difference!C27/'Previous Month'!C27</f>
        <v>0.13690170571303126</v>
      </c>
      <c r="D27" s="122">
        <f>Difference!D27/'Previous Month'!D27</f>
        <v>0.1525451998711595</v>
      </c>
      <c r="E27" s="90"/>
      <c r="H27" s="91"/>
      <c r="I27" s="105"/>
      <c r="J27" s="105"/>
      <c r="K27" s="105"/>
      <c r="L27" s="105"/>
      <c r="M27" s="91"/>
      <c r="N27" s="92"/>
    </row>
    <row r="28" spans="1:14" ht="15">
      <c r="A28" s="104" t="s">
        <v>64</v>
      </c>
      <c r="B28" s="122">
        <f>Difference!B28/'Previous Month'!B28</f>
        <v>0.15615327093637665</v>
      </c>
      <c r="C28" s="122">
        <f>Difference!C28/'Previous Month'!C28</f>
        <v>0.131454900124299</v>
      </c>
      <c r="D28" s="122">
        <f>Difference!D28/'Previous Month'!D28</f>
        <v>0.14105912000216442</v>
      </c>
      <c r="E28" s="90"/>
      <c r="H28" s="91"/>
      <c r="I28" s="105"/>
      <c r="J28" s="105"/>
      <c r="K28" s="105"/>
      <c r="L28" s="105"/>
      <c r="M28" s="91"/>
      <c r="N28" s="92"/>
    </row>
    <row r="29" spans="1:14" ht="15">
      <c r="A29" s="99"/>
      <c r="B29" s="122"/>
      <c r="C29" s="122"/>
      <c r="D29" s="122"/>
      <c r="E29" s="90"/>
      <c r="H29" s="91"/>
      <c r="I29" s="105"/>
      <c r="J29" s="105"/>
      <c r="K29" s="105"/>
      <c r="L29" s="105"/>
      <c r="M29" s="91"/>
      <c r="N29" s="92"/>
    </row>
    <row r="30" spans="1:14" ht="15">
      <c r="A30" s="97" t="s">
        <v>35</v>
      </c>
      <c r="B30" s="122">
        <f>Difference!B30/'Previous Month'!B30</f>
        <v>0.0003741094838333322</v>
      </c>
      <c r="C30" s="122">
        <f>Difference!C30/'Previous Month'!C30</f>
        <v>-0.0010756833349622552</v>
      </c>
      <c r="D30" s="122">
        <f>Difference!D30/'Previous Month'!D30</f>
        <v>-0.0009688423666932353</v>
      </c>
      <c r="E30" s="90"/>
      <c r="H30" s="91"/>
      <c r="I30" s="105"/>
      <c r="J30" s="105"/>
      <c r="K30" s="105"/>
      <c r="L30" s="105"/>
      <c r="M30" s="91"/>
      <c r="N30" s="92"/>
    </row>
    <row r="31" spans="1:14" ht="15.75" thickBot="1">
      <c r="A31" s="101" t="s">
        <v>33</v>
      </c>
      <c r="B31" s="122">
        <f>Difference!B31/'Previous Month'!B31</f>
        <v>0.02160250911615985</v>
      </c>
      <c r="C31" s="122">
        <f>Difference!C31/'Previous Month'!C31</f>
        <v>-0.001629085052863127</v>
      </c>
      <c r="D31" s="122">
        <f>Difference!D31/'Previous Month'!D31</f>
        <v>0.015530622741249204</v>
      </c>
      <c r="E31" s="90"/>
      <c r="H31" s="91"/>
      <c r="I31" s="105"/>
      <c r="J31" s="105"/>
      <c r="K31" s="105"/>
      <c r="L31" s="105"/>
      <c r="M31" s="91"/>
      <c r="N31" s="92"/>
    </row>
    <row r="32" spans="1:14" ht="15">
      <c r="A32" s="104" t="s">
        <v>34</v>
      </c>
      <c r="B32" s="122">
        <f>Difference!B32/'Previous Month'!B32</f>
        <v>0.019303543898441272</v>
      </c>
      <c r="C32" s="122">
        <f>Difference!C32/'Previous Month'!C32</f>
        <v>-0.0011798190909968263</v>
      </c>
      <c r="D32" s="122">
        <f>Difference!D32/'Previous Month'!D32</f>
        <v>0.006472435541891137</v>
      </c>
      <c r="E32" s="90"/>
      <c r="H32" s="91"/>
      <c r="I32" s="105"/>
      <c r="J32" s="105"/>
      <c r="K32" s="105"/>
      <c r="L32" s="105"/>
      <c r="M32" s="91"/>
      <c r="N32" s="92"/>
    </row>
    <row r="33" spans="1:14" ht="15">
      <c r="A33" s="99"/>
      <c r="B33" s="119"/>
      <c r="C33" s="119"/>
      <c r="D33" s="120"/>
      <c r="E33" s="90"/>
      <c r="F33" s="121"/>
      <c r="H33" s="91"/>
      <c r="I33" s="105"/>
      <c r="J33" s="105"/>
      <c r="K33" s="105"/>
      <c r="L33" s="105"/>
      <c r="M33" s="91"/>
      <c r="N33" s="92"/>
    </row>
    <row r="34" spans="1:14" ht="15">
      <c r="A34" s="42"/>
      <c r="B34" s="79"/>
      <c r="C34" s="79"/>
      <c r="D34" s="76"/>
      <c r="E34" s="50"/>
      <c r="H34" s="5"/>
      <c r="I34" s="10"/>
      <c r="J34" s="10"/>
      <c r="K34" s="10"/>
      <c r="L34" s="10"/>
      <c r="M34" s="5"/>
      <c r="N34" s="75"/>
    </row>
    <row r="35" spans="1:14" ht="15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</row>
    <row r="36" spans="1:14" ht="15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</row>
    <row r="37" spans="1:14" ht="15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</row>
    <row r="38" spans="1:14" ht="15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</row>
    <row r="39" ht="15">
      <c r="F39" s="92"/>
    </row>
    <row r="40" ht="15">
      <c r="F40" s="92"/>
    </row>
  </sheetData>
  <sheetProtection/>
  <mergeCells count="4">
    <mergeCell ref="A1:D1"/>
    <mergeCell ref="A2:D2"/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5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70.28125" style="0" customWidth="1"/>
    <col min="2" max="2" width="20.7109375" style="0" bestFit="1" customWidth="1"/>
    <col min="3" max="3" width="20.8515625" style="0" bestFit="1" customWidth="1"/>
    <col min="4" max="4" width="18.8515625" style="0" bestFit="1" customWidth="1"/>
    <col min="5" max="5" width="8.421875" style="0" bestFit="1" customWidth="1"/>
    <col min="6" max="6" width="9.8515625" style="0" customWidth="1"/>
    <col min="7" max="7" width="6.00390625" style="0" bestFit="1" customWidth="1"/>
    <col min="8" max="8" width="16.7109375" style="0" bestFit="1" customWidth="1"/>
    <col min="9" max="9" width="15.421875" style="0" customWidth="1"/>
    <col min="10" max="10" width="11.00390625" style="0" bestFit="1" customWidth="1"/>
    <col min="11" max="11" width="12.8515625" style="0" bestFit="1" customWidth="1"/>
  </cols>
  <sheetData>
    <row r="1" spans="1:4" ht="15">
      <c r="A1" s="140" t="s">
        <v>57</v>
      </c>
      <c r="B1" s="140"/>
      <c r="C1" s="140"/>
      <c r="D1" s="140"/>
    </row>
    <row r="2" spans="1:4" ht="15">
      <c r="A2" s="140" t="s">
        <v>28</v>
      </c>
      <c r="B2" s="140"/>
      <c r="C2" s="140"/>
      <c r="D2" s="140"/>
    </row>
    <row r="3" ht="5.25" customHeight="1"/>
    <row r="4" spans="1:9" s="52" customFormat="1" ht="18" customHeight="1">
      <c r="A4" s="141" t="s">
        <v>67</v>
      </c>
      <c r="B4" s="141"/>
      <c r="C4" s="141"/>
      <c r="D4" s="141"/>
      <c r="H4" s="53"/>
      <c r="I4" s="53"/>
    </row>
    <row r="5" spans="1:14" ht="9" customHeight="1">
      <c r="A5" s="142"/>
      <c r="B5" s="142"/>
      <c r="C5" s="142"/>
      <c r="D5" s="142"/>
      <c r="E5" s="50"/>
      <c r="H5" s="5"/>
      <c r="I5" s="5"/>
      <c r="J5" s="5"/>
      <c r="K5" s="5"/>
      <c r="L5" s="5"/>
      <c r="M5" s="5"/>
      <c r="N5" s="75"/>
    </row>
    <row r="6" spans="1:14" ht="18.75" customHeight="1">
      <c r="A6" s="5"/>
      <c r="B6" s="44" t="s">
        <v>2</v>
      </c>
      <c r="C6" s="44" t="s">
        <v>3</v>
      </c>
      <c r="D6" s="44" t="s">
        <v>4</v>
      </c>
      <c r="E6" s="50"/>
      <c r="H6" s="5"/>
      <c r="I6" s="4"/>
      <c r="J6" s="4"/>
      <c r="K6" s="5"/>
      <c r="L6" s="5"/>
      <c r="M6" s="5"/>
      <c r="N6" s="75"/>
    </row>
    <row r="7" spans="1:14" ht="15">
      <c r="A7" s="14" t="s">
        <v>0</v>
      </c>
      <c r="B7" s="124">
        <f>'Current Month'!B7/'Current Month'!B9</f>
        <v>0.10325474171053482</v>
      </c>
      <c r="C7" s="124">
        <f>'Current Month'!C7/'Current Month'!C9</f>
        <v>0.333741841707755</v>
      </c>
      <c r="D7" s="124">
        <f>'Current Month'!D7/'Current Month'!D9</f>
        <v>0.12904491139224358</v>
      </c>
      <c r="E7" s="50"/>
      <c r="G7" s="66"/>
      <c r="H7" s="76"/>
      <c r="I7" s="76"/>
      <c r="J7" s="76"/>
      <c r="K7" s="7"/>
      <c r="L7" s="7"/>
      <c r="M7" s="5"/>
      <c r="N7" s="75"/>
    </row>
    <row r="8" spans="1:14" ht="15.75" thickBot="1">
      <c r="A8" s="16" t="s">
        <v>6</v>
      </c>
      <c r="B8" s="124">
        <f>'Current Month'!B8/'Current Month'!B9</f>
        <v>0.8967452582894652</v>
      </c>
      <c r="C8" s="124">
        <f>'Current Month'!C8/'Current Month'!C9</f>
        <v>0.666258158292245</v>
      </c>
      <c r="D8" s="124">
        <f>'Current Month'!D8/'Current Month'!D9</f>
        <v>0.8709550886077564</v>
      </c>
      <c r="E8" s="50"/>
      <c r="G8" s="66"/>
      <c r="H8" s="76"/>
      <c r="I8" s="76"/>
      <c r="J8" s="76"/>
      <c r="K8" s="9"/>
      <c r="L8" s="9"/>
      <c r="M8" s="5"/>
      <c r="N8" s="75"/>
    </row>
    <row r="9" spans="1:14" ht="15.75" thickTop="1">
      <c r="A9" s="15" t="s">
        <v>5</v>
      </c>
      <c r="B9" s="125">
        <f>'Current Month'!B9/'Current Month'!B9</f>
        <v>1</v>
      </c>
      <c r="C9" s="125">
        <f>'Current Month'!C9/'Current Month'!C9</f>
        <v>1</v>
      </c>
      <c r="D9" s="125">
        <f>'Current Month'!D9/'Current Month'!D9</f>
        <v>1</v>
      </c>
      <c r="E9" s="50"/>
      <c r="G9" s="8"/>
      <c r="H9" s="76"/>
      <c r="I9" s="76"/>
      <c r="J9" s="76"/>
      <c r="K9" s="10"/>
      <c r="L9" s="10"/>
      <c r="M9" s="5"/>
      <c r="N9" s="75"/>
    </row>
    <row r="10" spans="1:14" ht="15">
      <c r="A10" s="6"/>
      <c r="B10" s="76"/>
      <c r="C10" s="76"/>
      <c r="D10" s="76"/>
      <c r="E10" s="50"/>
      <c r="G10" s="66"/>
      <c r="H10" s="65"/>
      <c r="I10" s="65"/>
      <c r="J10" s="10"/>
      <c r="K10" s="10"/>
      <c r="L10" s="10"/>
      <c r="M10" s="5"/>
      <c r="N10" s="75"/>
    </row>
    <row r="11" spans="1:14" ht="15">
      <c r="A11" s="6"/>
      <c r="B11" s="76"/>
      <c r="C11" s="76"/>
      <c r="D11" s="76"/>
      <c r="E11" s="50"/>
      <c r="G11" s="66"/>
      <c r="H11" s="65"/>
      <c r="I11" s="65"/>
      <c r="J11" s="10"/>
      <c r="K11" s="10"/>
      <c r="L11" s="10"/>
      <c r="M11" s="5"/>
      <c r="N11" s="75"/>
    </row>
    <row r="12" spans="1:14" ht="15">
      <c r="A12" s="14" t="s">
        <v>30</v>
      </c>
      <c r="B12" s="124">
        <f>'Current Month'!B12/'Current Month'!B14</f>
        <v>0.09934281211517931</v>
      </c>
      <c r="C12" s="124">
        <f>'Current Month'!C12/'Current Month'!C14</f>
        <v>0.8029857489249815</v>
      </c>
      <c r="D12" s="124">
        <f>'Current Month'!D12/'Current Month'!D14</f>
        <v>0.5000880070028951</v>
      </c>
      <c r="E12" s="50"/>
      <c r="F12" s="23"/>
      <c r="H12" s="5"/>
      <c r="I12" s="10"/>
      <c r="J12" s="10"/>
      <c r="K12" s="10"/>
      <c r="L12" s="10"/>
      <c r="M12" s="5"/>
      <c r="N12" s="75"/>
    </row>
    <row r="13" spans="1:14" ht="15.75" thickBot="1">
      <c r="A13" s="16" t="s">
        <v>31</v>
      </c>
      <c r="B13" s="126">
        <f>'Current Month'!B13/'Current Month'!B14</f>
        <v>0.9006571878848206</v>
      </c>
      <c r="C13" s="126">
        <f>'Current Month'!C13/'Current Month'!C14</f>
        <v>0.19701425107501847</v>
      </c>
      <c r="D13" s="126">
        <f>'Current Month'!D13/'Current Month'!D14</f>
        <v>0.4999119929971048</v>
      </c>
      <c r="E13" s="50"/>
      <c r="F13" s="23"/>
      <c r="H13" s="5"/>
      <c r="I13" s="10"/>
      <c r="J13" s="10"/>
      <c r="K13" s="10"/>
      <c r="L13" s="10"/>
      <c r="M13" s="5"/>
      <c r="N13" s="75"/>
    </row>
    <row r="14" spans="1:14" ht="15.75" thickTop="1">
      <c r="A14" s="15" t="s">
        <v>32</v>
      </c>
      <c r="B14" s="125">
        <f>'Current Month'!B14/'Current Month'!B14</f>
        <v>1</v>
      </c>
      <c r="C14" s="125">
        <f>'Current Month'!C14/'Current Month'!C14</f>
        <v>1</v>
      </c>
      <c r="D14" s="125">
        <f>'Current Month'!D14/'Current Month'!D14</f>
        <v>1</v>
      </c>
      <c r="E14" s="50"/>
      <c r="H14" s="5"/>
      <c r="I14" s="10"/>
      <c r="J14" s="10"/>
      <c r="K14" s="10"/>
      <c r="L14" s="10"/>
      <c r="M14" s="5"/>
      <c r="N14" s="75"/>
    </row>
    <row r="15" spans="2:4" ht="15.75" customHeight="1">
      <c r="B15" s="23"/>
      <c r="C15" s="23"/>
      <c r="D15" s="23"/>
    </row>
    <row r="16" spans="1:14" ht="15">
      <c r="A16" s="13"/>
      <c r="B16" s="17"/>
      <c r="C16" s="50"/>
      <c r="D16" s="50"/>
      <c r="E16" s="50"/>
      <c r="H16" s="5"/>
      <c r="I16" s="6"/>
      <c r="J16" s="7"/>
      <c r="K16" s="7"/>
      <c r="L16" s="7"/>
      <c r="M16" s="5"/>
      <c r="N16" s="75"/>
    </row>
    <row r="17" spans="1:14" ht="15">
      <c r="A17" s="14" t="s">
        <v>1</v>
      </c>
      <c r="B17" s="124">
        <f>'Current Month'!B17/'Current Month'!B19</f>
        <v>0.10757787465993868</v>
      </c>
      <c r="C17" s="124">
        <f>'Current Month'!C17/'Current Month'!C19</f>
        <v>0.7868785187315421</v>
      </c>
      <c r="D17" s="124">
        <f>'Current Month'!D17/'Current Month'!D19</f>
        <v>0.4658413825851486</v>
      </c>
      <c r="E17" s="50"/>
      <c r="H17" s="5"/>
      <c r="I17" s="8"/>
      <c r="J17" s="9"/>
      <c r="K17" s="9"/>
      <c r="L17" s="9"/>
      <c r="M17" s="5"/>
      <c r="N17" s="75"/>
    </row>
    <row r="18" spans="1:14" ht="15.75" thickBot="1">
      <c r="A18" s="16" t="s">
        <v>8</v>
      </c>
      <c r="B18" s="126">
        <f>'Current Month'!B18/'Current Month'!B19</f>
        <v>0.8924221253400614</v>
      </c>
      <c r="C18" s="126">
        <f>'Current Month'!C18/'Current Month'!C19</f>
        <v>0.21312148126845779</v>
      </c>
      <c r="D18" s="126">
        <f>'Current Month'!D18/'Current Month'!D19</f>
        <v>0.5341586174148514</v>
      </c>
      <c r="E18" s="50"/>
      <c r="H18" s="5"/>
      <c r="I18" s="6"/>
      <c r="J18" s="10"/>
      <c r="K18" s="10"/>
      <c r="L18" s="10"/>
      <c r="M18" s="5"/>
      <c r="N18" s="75"/>
    </row>
    <row r="19" spans="1:14" ht="15.75" thickTop="1">
      <c r="A19" s="15" t="s">
        <v>7</v>
      </c>
      <c r="B19" s="125">
        <f>'Current Month'!B19/'Current Month'!B19</f>
        <v>1</v>
      </c>
      <c r="C19" s="125">
        <f>'Current Month'!C19/'Current Month'!C19</f>
        <v>1</v>
      </c>
      <c r="D19" s="125">
        <f>'Current Month'!D19/'Current Month'!D19</f>
        <v>1</v>
      </c>
      <c r="E19" s="50"/>
      <c r="H19" s="5"/>
      <c r="I19" s="6"/>
      <c r="J19" s="7"/>
      <c r="K19" s="7"/>
      <c r="L19" s="7"/>
      <c r="M19" s="5"/>
      <c r="N19" s="75"/>
    </row>
    <row r="20" spans="1:14" ht="15">
      <c r="A20" s="6"/>
      <c r="B20" s="40"/>
      <c r="C20" s="40"/>
      <c r="D20" s="40"/>
      <c r="E20" s="50"/>
      <c r="H20" s="5"/>
      <c r="I20" s="6"/>
      <c r="J20" s="7"/>
      <c r="K20" s="7"/>
      <c r="L20" s="7"/>
      <c r="M20" s="5"/>
      <c r="N20" s="75"/>
    </row>
    <row r="21" spans="1:14" ht="15.75" customHeight="1">
      <c r="A21" s="5"/>
      <c r="B21" s="17"/>
      <c r="C21" s="50"/>
      <c r="D21" s="50"/>
      <c r="E21" s="50"/>
      <c r="H21" s="5"/>
      <c r="I21" s="8"/>
      <c r="J21" s="7"/>
      <c r="K21" s="7"/>
      <c r="L21" s="12"/>
      <c r="M21" s="5"/>
      <c r="N21" s="75"/>
    </row>
    <row r="22" spans="1:14" ht="15">
      <c r="A22" s="14" t="s">
        <v>29</v>
      </c>
      <c r="B22" s="127">
        <f>'Current Month'!B22</f>
        <v>21</v>
      </c>
      <c r="C22" s="127">
        <f>'Current Month'!C22</f>
        <v>39</v>
      </c>
      <c r="D22" s="127">
        <f>'Current Month'!D22</f>
        <v>41</v>
      </c>
      <c r="E22" s="50"/>
      <c r="H22" s="5"/>
      <c r="I22" s="6"/>
      <c r="J22" s="10"/>
      <c r="K22" s="7"/>
      <c r="L22" s="10"/>
      <c r="M22" s="5"/>
      <c r="N22" s="75"/>
    </row>
    <row r="23" spans="1:14" ht="15.75" thickBot="1">
      <c r="A23" s="41"/>
      <c r="B23" s="47"/>
      <c r="C23" s="47"/>
      <c r="D23" s="47"/>
      <c r="E23" s="50"/>
      <c r="H23" s="5"/>
      <c r="I23" s="6"/>
      <c r="J23" s="7"/>
      <c r="K23" s="7"/>
      <c r="L23" s="7"/>
      <c r="M23" s="5"/>
      <c r="N23" s="75"/>
    </row>
    <row r="24" spans="1:14" ht="15">
      <c r="A24" s="45" t="s">
        <v>27</v>
      </c>
      <c r="B24" s="17"/>
      <c r="C24" s="17"/>
      <c r="D24" s="17"/>
      <c r="E24" s="50"/>
      <c r="H24" s="5"/>
      <c r="I24" s="6"/>
      <c r="J24" s="7"/>
      <c r="K24" s="7"/>
      <c r="L24" s="7"/>
      <c r="M24" s="5"/>
      <c r="N24" s="75"/>
    </row>
    <row r="25" spans="1:14" ht="15">
      <c r="A25" s="43" t="s">
        <v>25</v>
      </c>
      <c r="B25" s="48" t="s">
        <v>2</v>
      </c>
      <c r="C25" s="48" t="s">
        <v>3</v>
      </c>
      <c r="D25" s="48" t="s">
        <v>4</v>
      </c>
      <c r="E25" s="50"/>
      <c r="H25" s="5"/>
      <c r="I25" s="10"/>
      <c r="J25" s="10"/>
      <c r="K25" s="10"/>
      <c r="L25" s="10"/>
      <c r="M25" s="5"/>
      <c r="N25" s="75"/>
    </row>
    <row r="26" spans="1:14" ht="15">
      <c r="A26" s="14" t="s">
        <v>62</v>
      </c>
      <c r="B26" s="124">
        <f>'Current Month'!B26/'Current Month'!B28</f>
        <v>0.10728858003086551</v>
      </c>
      <c r="C26" s="124">
        <f>'Current Month'!C26/'Current Month'!C28</f>
        <v>0.8099135181092452</v>
      </c>
      <c r="D26" s="124">
        <f>'Current Month'!D26/'Current Month'!D28</f>
        <v>0.5330762127661528</v>
      </c>
      <c r="E26" s="50"/>
      <c r="H26" s="5"/>
      <c r="I26" s="10"/>
      <c r="J26" s="10"/>
      <c r="K26" s="10"/>
      <c r="L26" s="10"/>
      <c r="M26" s="5"/>
      <c r="N26" s="75"/>
    </row>
    <row r="27" spans="1:14" ht="15.75" thickBot="1">
      <c r="A27" s="16" t="s">
        <v>63</v>
      </c>
      <c r="B27" s="126">
        <f>'Current Month'!B27/'Current Month'!B28</f>
        <v>0.8927114199691345</v>
      </c>
      <c r="C27" s="126">
        <f>'Current Month'!C27/'Current Month'!C28</f>
        <v>0.1900864818907548</v>
      </c>
      <c r="D27" s="126">
        <f>'Current Month'!D27/'Current Month'!D28</f>
        <v>0.46692378723384714</v>
      </c>
      <c r="E27" s="50"/>
      <c r="H27" s="5"/>
      <c r="I27" s="10"/>
      <c r="J27" s="10"/>
      <c r="K27" s="10"/>
      <c r="L27" s="10"/>
      <c r="M27" s="5"/>
      <c r="N27" s="75"/>
    </row>
    <row r="28" spans="1:14" ht="15.75" thickTop="1">
      <c r="A28" s="15" t="s">
        <v>64</v>
      </c>
      <c r="B28" s="125">
        <f>'Current Month'!B28/'Current Month'!B28</f>
        <v>1</v>
      </c>
      <c r="C28" s="125">
        <f>'Current Month'!C28/'Current Month'!C28</f>
        <v>1</v>
      </c>
      <c r="D28" s="125">
        <f>'Current Month'!D28/'Current Month'!D28</f>
        <v>1</v>
      </c>
      <c r="E28" s="50"/>
      <c r="H28" s="5"/>
      <c r="I28" s="10"/>
      <c r="J28" s="10"/>
      <c r="K28" s="10"/>
      <c r="L28" s="10"/>
      <c r="M28" s="5"/>
      <c r="N28" s="75"/>
    </row>
    <row r="29" spans="1:14" ht="15">
      <c r="A29" s="6"/>
      <c r="B29" s="76"/>
      <c r="C29" s="77"/>
      <c r="D29" s="76"/>
      <c r="E29" s="50"/>
      <c r="I29" s="10"/>
      <c r="J29" s="10"/>
      <c r="K29" s="10"/>
      <c r="L29" s="10"/>
      <c r="M29" s="5"/>
      <c r="N29" s="75"/>
    </row>
    <row r="30" spans="1:14" ht="15.75" customHeight="1">
      <c r="A30" s="14" t="s">
        <v>35</v>
      </c>
      <c r="B30" s="124">
        <f>'Current Month'!B30/'Current Month'!B32</f>
        <v>0.10628550858012517</v>
      </c>
      <c r="C30" s="124">
        <f>'Current Month'!C30/'Current Month'!C32</f>
        <v>0.8119107462908298</v>
      </c>
      <c r="D30" s="124">
        <f>'Current Month'!D30/'Current Month'!D32</f>
        <v>0.5449398582235809</v>
      </c>
      <c r="E30" s="50"/>
      <c r="H30" s="78"/>
      <c r="I30" s="10"/>
      <c r="J30" s="10"/>
      <c r="K30" s="10"/>
      <c r="L30" s="10"/>
      <c r="M30" s="5"/>
      <c r="N30" s="75"/>
    </row>
    <row r="31" spans="1:14" ht="15.75" thickBot="1">
      <c r="A31" s="16" t="s">
        <v>33</v>
      </c>
      <c r="B31" s="124">
        <f>'Current Month'!B31/'Current Month'!B32</f>
        <v>0.8937144914198748</v>
      </c>
      <c r="C31" s="124">
        <f>'Current Month'!C31/'Current Month'!C32</f>
        <v>0.18808925370917015</v>
      </c>
      <c r="D31" s="124">
        <f>'Current Month'!D31/'Current Month'!D32</f>
        <v>0.45506014177641907</v>
      </c>
      <c r="E31" s="50"/>
      <c r="I31" s="10"/>
      <c r="J31" s="10"/>
      <c r="K31" s="10"/>
      <c r="L31" s="10"/>
      <c r="M31" s="5"/>
      <c r="N31" s="75"/>
    </row>
    <row r="32" spans="1:14" ht="15.75" thickTop="1">
      <c r="A32" s="15" t="s">
        <v>34</v>
      </c>
      <c r="B32" s="125">
        <f>'Current Month'!B32/'Current Month'!B32</f>
        <v>1</v>
      </c>
      <c r="C32" s="125">
        <f>'Current Month'!C32/'Current Month'!C32</f>
        <v>1</v>
      </c>
      <c r="D32" s="125">
        <f>'Current Month'!D32/'Current Month'!D32</f>
        <v>1</v>
      </c>
      <c r="E32" s="50"/>
      <c r="H32" s="5"/>
      <c r="I32" s="10"/>
      <c r="J32" s="10"/>
      <c r="K32" s="10"/>
      <c r="L32" s="10"/>
      <c r="M32" s="5"/>
      <c r="N32" s="75"/>
    </row>
    <row r="33" spans="1:14" ht="15">
      <c r="A33" s="6"/>
      <c r="B33" s="79"/>
      <c r="C33" s="79"/>
      <c r="D33" s="76"/>
      <c r="E33" s="50"/>
      <c r="F33" s="46"/>
      <c r="H33" s="5"/>
      <c r="I33" s="10"/>
      <c r="J33" s="10"/>
      <c r="K33" s="10"/>
      <c r="L33" s="10"/>
      <c r="M33" s="5"/>
      <c r="N33" s="75"/>
    </row>
    <row r="34" spans="1:14" ht="15">
      <c r="A34" s="6"/>
      <c r="L34" s="10"/>
      <c r="M34" s="5"/>
      <c r="N34" s="75"/>
    </row>
    <row r="35" spans="1:14" ht="15">
      <c r="A35" s="54"/>
      <c r="L35" s="10"/>
      <c r="M35" s="5"/>
      <c r="N35" s="75"/>
    </row>
    <row r="36" spans="1:14" ht="15.75" thickBot="1">
      <c r="A36" s="62" t="s">
        <v>54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10"/>
      <c r="M36" s="5"/>
      <c r="N36" s="75"/>
    </row>
    <row r="37" spans="1:14" ht="30.75">
      <c r="A37" s="15" t="s">
        <v>38</v>
      </c>
      <c r="B37" s="61" t="s">
        <v>39</v>
      </c>
      <c r="C37" s="61" t="s">
        <v>40</v>
      </c>
      <c r="D37" s="60" t="s">
        <v>41</v>
      </c>
      <c r="E37" s="61" t="s">
        <v>40</v>
      </c>
      <c r="F37" s="64" t="s">
        <v>42</v>
      </c>
      <c r="G37" s="61" t="s">
        <v>40</v>
      </c>
      <c r="H37" s="60" t="s">
        <v>43</v>
      </c>
      <c r="I37" s="61" t="s">
        <v>40</v>
      </c>
      <c r="J37" s="64" t="s">
        <v>44</v>
      </c>
      <c r="K37" s="60" t="s">
        <v>45</v>
      </c>
      <c r="L37" s="10"/>
      <c r="M37" s="5"/>
      <c r="N37" s="75"/>
    </row>
    <row r="38" spans="1:14" ht="15">
      <c r="A38" s="14" t="s">
        <v>46</v>
      </c>
      <c r="B38" s="58">
        <v>8458</v>
      </c>
      <c r="C38" s="67">
        <v>0.27</v>
      </c>
      <c r="D38" s="58">
        <v>39319</v>
      </c>
      <c r="E38" s="67">
        <v>0.31</v>
      </c>
      <c r="F38" s="58">
        <v>22695</v>
      </c>
      <c r="G38" s="67">
        <v>0.73</v>
      </c>
      <c r="H38" s="58">
        <v>88626</v>
      </c>
      <c r="I38" s="67">
        <v>0.69</v>
      </c>
      <c r="J38" s="58">
        <v>31153</v>
      </c>
      <c r="K38" s="58">
        <v>127945</v>
      </c>
      <c r="L38" s="10"/>
      <c r="M38" s="5"/>
      <c r="N38" s="75"/>
    </row>
    <row r="39" spans="1:14" ht="15">
      <c r="A39" s="14" t="s">
        <v>47</v>
      </c>
      <c r="B39" s="58">
        <v>1364</v>
      </c>
      <c r="C39" s="67">
        <v>0.51</v>
      </c>
      <c r="D39" s="58">
        <v>69267</v>
      </c>
      <c r="E39" s="67">
        <v>0.54</v>
      </c>
      <c r="F39" s="58">
        <v>1318</v>
      </c>
      <c r="G39" s="67">
        <v>0.49</v>
      </c>
      <c r="H39" s="58">
        <v>58667</v>
      </c>
      <c r="I39" s="67">
        <v>0.46</v>
      </c>
      <c r="J39" s="58">
        <v>2682</v>
      </c>
      <c r="K39" s="58">
        <v>127934</v>
      </c>
      <c r="L39" s="10"/>
      <c r="M39" s="5"/>
      <c r="N39" s="75"/>
    </row>
    <row r="40" spans="1:14" ht="15">
      <c r="A40" s="14" t="s">
        <v>48</v>
      </c>
      <c r="B40" s="58">
        <v>371</v>
      </c>
      <c r="C40" s="67">
        <v>0.69</v>
      </c>
      <c r="D40" s="58">
        <v>49734</v>
      </c>
      <c r="E40" s="67">
        <v>0.69</v>
      </c>
      <c r="F40" s="58">
        <v>165</v>
      </c>
      <c r="G40" s="67">
        <v>0.31</v>
      </c>
      <c r="H40" s="58">
        <v>22606</v>
      </c>
      <c r="I40" s="67">
        <v>0.31</v>
      </c>
      <c r="J40" s="58">
        <v>536</v>
      </c>
      <c r="K40" s="58">
        <v>72340</v>
      </c>
      <c r="L40" s="10"/>
      <c r="M40" s="5"/>
      <c r="N40" s="75"/>
    </row>
    <row r="41" spans="1:14" ht="15">
      <c r="A41" s="14" t="s">
        <v>49</v>
      </c>
      <c r="B41" s="58">
        <v>147</v>
      </c>
      <c r="C41" s="67">
        <v>0.78</v>
      </c>
      <c r="D41" s="58">
        <v>36509</v>
      </c>
      <c r="E41" s="67">
        <v>0.78</v>
      </c>
      <c r="F41" s="58">
        <v>41</v>
      </c>
      <c r="G41" s="67">
        <v>0.22</v>
      </c>
      <c r="H41" s="58">
        <v>10218</v>
      </c>
      <c r="I41" s="67">
        <v>0.22</v>
      </c>
      <c r="J41" s="58">
        <v>188</v>
      </c>
      <c r="K41" s="58">
        <v>46727</v>
      </c>
      <c r="L41" s="10"/>
      <c r="M41" s="5"/>
      <c r="N41" s="75"/>
    </row>
    <row r="42" spans="1:14" ht="15">
      <c r="A42" s="14" t="s">
        <v>50</v>
      </c>
      <c r="B42" s="58">
        <v>81</v>
      </c>
      <c r="C42" s="67">
        <v>0.88</v>
      </c>
      <c r="D42" s="58">
        <v>27962</v>
      </c>
      <c r="E42" s="67">
        <v>0.88</v>
      </c>
      <c r="F42" s="58">
        <v>11</v>
      </c>
      <c r="G42" s="67">
        <v>0.12</v>
      </c>
      <c r="H42" s="58">
        <v>3849</v>
      </c>
      <c r="I42" s="67">
        <v>0.12</v>
      </c>
      <c r="J42" s="58">
        <v>92</v>
      </c>
      <c r="K42" s="58">
        <v>31811</v>
      </c>
      <c r="L42" s="10"/>
      <c r="M42" s="5"/>
      <c r="N42" s="75"/>
    </row>
    <row r="43" spans="1:14" ht="15">
      <c r="A43" s="14" t="s">
        <v>51</v>
      </c>
      <c r="B43" s="58">
        <v>55</v>
      </c>
      <c r="C43" s="67">
        <v>0.8</v>
      </c>
      <c r="D43" s="58">
        <v>24936</v>
      </c>
      <c r="E43" s="67">
        <v>0.8</v>
      </c>
      <c r="F43" s="58">
        <v>14</v>
      </c>
      <c r="G43" s="67">
        <v>0.2</v>
      </c>
      <c r="H43" s="58">
        <v>6389</v>
      </c>
      <c r="I43" s="67">
        <v>0.2</v>
      </c>
      <c r="J43" s="58">
        <v>69</v>
      </c>
      <c r="K43" s="58">
        <v>31325</v>
      </c>
      <c r="L43" s="10"/>
      <c r="M43" s="5"/>
      <c r="N43" s="75"/>
    </row>
    <row r="44" spans="1:14" ht="15">
      <c r="A44" s="14" t="s">
        <v>52</v>
      </c>
      <c r="B44" s="58">
        <v>231</v>
      </c>
      <c r="C44" s="67">
        <v>0.88</v>
      </c>
      <c r="D44" s="58">
        <v>511964</v>
      </c>
      <c r="E44" s="67">
        <v>0.95</v>
      </c>
      <c r="F44" s="58">
        <v>31</v>
      </c>
      <c r="G44" s="67">
        <v>0.12</v>
      </c>
      <c r="H44" s="58">
        <v>27413</v>
      </c>
      <c r="I44" s="67">
        <v>0.05</v>
      </c>
      <c r="J44" s="58">
        <v>262</v>
      </c>
      <c r="K44" s="58">
        <v>539377</v>
      </c>
      <c r="L44" s="10"/>
      <c r="M44" s="5"/>
      <c r="N44" s="75"/>
    </row>
    <row r="45" spans="1:14" ht="15">
      <c r="A45" s="14" t="s">
        <v>4</v>
      </c>
      <c r="B45" s="59">
        <v>10707</v>
      </c>
      <c r="C45" s="67">
        <v>0.31</v>
      </c>
      <c r="D45" s="59">
        <v>759691</v>
      </c>
      <c r="E45" s="67">
        <v>0.78</v>
      </c>
      <c r="F45" s="59">
        <v>24275</v>
      </c>
      <c r="G45" s="67">
        <v>0.69</v>
      </c>
      <c r="H45" s="59">
        <v>217768</v>
      </c>
      <c r="I45" s="67">
        <v>0.22</v>
      </c>
      <c r="J45" s="59">
        <v>34982</v>
      </c>
      <c r="K45" s="59">
        <v>977459</v>
      </c>
      <c r="L45" s="10"/>
      <c r="M45" s="5"/>
      <c r="N45" s="75"/>
    </row>
    <row r="46" spans="1:14" ht="15">
      <c r="A46" s="55"/>
      <c r="B46" s="83"/>
      <c r="C46" s="84"/>
      <c r="D46" s="83"/>
      <c r="E46" s="84"/>
      <c r="F46" s="83"/>
      <c r="G46" s="84"/>
      <c r="H46" s="83"/>
      <c r="I46" s="84"/>
      <c r="J46" s="83"/>
      <c r="K46" s="83"/>
      <c r="L46" s="10"/>
      <c r="M46" s="5"/>
      <c r="N46" s="75"/>
    </row>
    <row r="47" spans="2:14" ht="15">
      <c r="B47" s="83"/>
      <c r="C47" s="84"/>
      <c r="D47" s="83"/>
      <c r="E47" s="84"/>
      <c r="F47" s="83"/>
      <c r="G47" s="84"/>
      <c r="H47" s="83"/>
      <c r="I47" s="84"/>
      <c r="J47" s="83"/>
      <c r="K47" s="83"/>
      <c r="L47" s="10"/>
      <c r="M47" s="5"/>
      <c r="N47" s="75"/>
    </row>
    <row r="48" spans="1:14" ht="15">
      <c r="A48" s="55"/>
      <c r="B48" s="83"/>
      <c r="C48" s="84"/>
      <c r="D48" s="83"/>
      <c r="E48" s="84"/>
      <c r="F48" s="83"/>
      <c r="G48" s="84"/>
      <c r="H48" s="83"/>
      <c r="I48" s="84"/>
      <c r="J48" s="83"/>
      <c r="K48" s="83"/>
      <c r="L48" s="10"/>
      <c r="M48" s="5"/>
      <c r="N48" s="75"/>
    </row>
    <row r="49" spans="1:14" ht="15">
      <c r="A49" s="42" t="s">
        <v>26</v>
      </c>
      <c r="B49" s="85"/>
      <c r="C49" s="79"/>
      <c r="D49" s="76"/>
      <c r="E49" s="50"/>
      <c r="H49" s="5"/>
      <c r="I49" s="10"/>
      <c r="J49" s="10"/>
      <c r="K49" s="10"/>
      <c r="L49" s="10"/>
      <c r="M49" s="5"/>
      <c r="N49" s="75"/>
    </row>
    <row r="50" spans="1:14" ht="15">
      <c r="A50" s="42"/>
      <c r="B50" s="79"/>
      <c r="C50" s="79"/>
      <c r="D50" s="76"/>
      <c r="E50" s="50"/>
      <c r="H50" s="5"/>
      <c r="I50" s="10"/>
      <c r="J50" s="10"/>
      <c r="K50" s="10"/>
      <c r="L50" s="10"/>
      <c r="M50" s="5"/>
      <c r="N50" s="75"/>
    </row>
    <row r="51" spans="1:14" ht="15">
      <c r="A51" s="138" t="s">
        <v>56</v>
      </c>
      <c r="B51" s="138"/>
      <c r="C51" s="6"/>
      <c r="D51" s="6"/>
      <c r="E51" s="50"/>
      <c r="H51" s="5"/>
      <c r="I51" s="10"/>
      <c r="J51" s="10"/>
      <c r="K51" s="10"/>
      <c r="L51" s="10"/>
      <c r="M51" s="5"/>
      <c r="N51" s="75"/>
    </row>
    <row r="52" spans="1:14" ht="15">
      <c r="A52" s="139" t="s">
        <v>36</v>
      </c>
      <c r="B52" s="139"/>
      <c r="C52" s="10"/>
      <c r="D52" s="10"/>
      <c r="E52" s="50"/>
      <c r="H52" s="5"/>
      <c r="I52" s="10"/>
      <c r="J52" s="10"/>
      <c r="K52" s="10"/>
      <c r="L52" s="10"/>
      <c r="M52" s="5"/>
      <c r="N52" s="75"/>
    </row>
    <row r="53" spans="1:14" ht="15.75" thickBot="1">
      <c r="A53" s="6"/>
      <c r="B53" s="79"/>
      <c r="C53" s="79"/>
      <c r="D53" s="76"/>
      <c r="E53" s="50"/>
      <c r="H53" s="5"/>
      <c r="I53" s="10"/>
      <c r="J53" s="10"/>
      <c r="K53" s="10"/>
      <c r="L53" s="10"/>
      <c r="M53" s="5"/>
      <c r="N53" s="75"/>
    </row>
    <row r="54" spans="1:14" ht="15" thickBot="1">
      <c r="A54" s="24" t="s">
        <v>9</v>
      </c>
      <c r="B54" s="22" t="s">
        <v>23</v>
      </c>
      <c r="C54" s="75"/>
      <c r="D54" s="75"/>
      <c r="E54" s="50"/>
      <c r="H54" s="5"/>
      <c r="I54" s="8"/>
      <c r="J54" s="7"/>
      <c r="K54" s="7"/>
      <c r="L54" s="7"/>
      <c r="M54" s="5"/>
      <c r="N54" s="75"/>
    </row>
    <row r="55" spans="1:14" ht="15">
      <c r="A55" s="35" t="s">
        <v>10</v>
      </c>
      <c r="B55" s="36">
        <v>0.451</v>
      </c>
      <c r="C55" s="75"/>
      <c r="D55" s="75"/>
      <c r="E55" s="75"/>
      <c r="F55" s="21"/>
      <c r="G55" s="75"/>
      <c r="H55" s="5"/>
      <c r="I55" s="6"/>
      <c r="J55" s="10"/>
      <c r="K55" s="10"/>
      <c r="L55" s="10"/>
      <c r="M55" s="5"/>
      <c r="N55" s="75"/>
    </row>
    <row r="56" spans="1:14" ht="15">
      <c r="A56" s="26" t="s">
        <v>11</v>
      </c>
      <c r="B56" s="28">
        <v>0.161</v>
      </c>
      <c r="C56" s="75"/>
      <c r="D56" s="75"/>
      <c r="E56" s="75"/>
      <c r="F56" s="86"/>
      <c r="G56" s="75"/>
      <c r="H56" s="75"/>
      <c r="I56" s="1"/>
      <c r="J56" s="75"/>
      <c r="K56" s="75"/>
      <c r="L56" s="75"/>
      <c r="M56" s="75"/>
      <c r="N56" s="75"/>
    </row>
    <row r="57" spans="1:14" ht="15">
      <c r="A57" s="26" t="s">
        <v>12</v>
      </c>
      <c r="B57" s="28">
        <v>0</v>
      </c>
      <c r="C57" s="75"/>
      <c r="D57" s="75"/>
      <c r="E57" s="75"/>
      <c r="F57" s="86"/>
      <c r="G57" s="75"/>
      <c r="H57" s="75"/>
      <c r="I57" s="75"/>
      <c r="J57" s="75"/>
      <c r="K57" s="75"/>
      <c r="L57" s="75"/>
      <c r="M57" s="75"/>
      <c r="N57" s="75"/>
    </row>
    <row r="58" spans="1:14" ht="15">
      <c r="A58" s="26" t="s">
        <v>13</v>
      </c>
      <c r="B58" s="28">
        <v>0.34</v>
      </c>
      <c r="C58" s="75"/>
      <c r="D58" s="75"/>
      <c r="E58" s="75"/>
      <c r="F58" s="86"/>
      <c r="G58" s="75"/>
      <c r="H58" s="75"/>
      <c r="I58" s="75"/>
      <c r="J58" s="75"/>
      <c r="K58" s="75"/>
      <c r="L58" s="75"/>
      <c r="M58" s="75"/>
      <c r="N58" s="75"/>
    </row>
    <row r="59" spans="1:14" ht="15">
      <c r="A59" s="26" t="s">
        <v>14</v>
      </c>
      <c r="B59" s="28">
        <v>0.003</v>
      </c>
      <c r="C59" s="75"/>
      <c r="D59" s="75"/>
      <c r="E59" s="75"/>
      <c r="F59" s="86"/>
      <c r="G59" s="75"/>
      <c r="H59" s="75"/>
      <c r="I59" s="75"/>
      <c r="J59" s="75"/>
      <c r="K59" s="75"/>
      <c r="L59" s="75"/>
      <c r="M59" s="75"/>
      <c r="N59" s="75"/>
    </row>
    <row r="60" spans="1:14" ht="15.75" thickBot="1">
      <c r="A60" s="37" t="s">
        <v>24</v>
      </c>
      <c r="B60" s="38">
        <f>SUM(B61:B69)</f>
        <v>0.045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</row>
    <row r="61" spans="1:14" ht="27.75" customHeight="1">
      <c r="A61" s="33" t="s">
        <v>53</v>
      </c>
      <c r="B61" s="34">
        <v>0.003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</row>
    <row r="62" spans="1:14" ht="15">
      <c r="A62" s="26" t="s">
        <v>15</v>
      </c>
      <c r="B62" s="29">
        <v>0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</row>
    <row r="63" spans="1:14" ht="15">
      <c r="A63" s="26" t="s">
        <v>16</v>
      </c>
      <c r="B63" s="29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14" ht="15">
      <c r="A64" s="26" t="s">
        <v>17</v>
      </c>
      <c r="B64" s="29">
        <v>0.01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</row>
    <row r="65" spans="1:14" ht="15">
      <c r="A65" s="26" t="s">
        <v>18</v>
      </c>
      <c r="B65" s="29">
        <v>0.005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</row>
    <row r="66" spans="1:14" ht="15">
      <c r="A66" s="26" t="s">
        <v>19</v>
      </c>
      <c r="B66" s="29">
        <v>0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">
      <c r="A67" s="26" t="s">
        <v>37</v>
      </c>
      <c r="B67" s="29">
        <v>0.007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">
      <c r="A68" s="27" t="s">
        <v>20</v>
      </c>
      <c r="B68" s="29">
        <v>0.001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4" ht="15.75" thickBot="1">
      <c r="A69" s="30" t="s">
        <v>21</v>
      </c>
      <c r="B69" s="31">
        <v>0.019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</row>
    <row r="70" spans="1:14" ht="15.75" thickBot="1">
      <c r="A70" s="25" t="s">
        <v>22</v>
      </c>
      <c r="B70" s="32">
        <f>SUM(B55:B60)</f>
        <v>1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</row>
    <row r="71" spans="1:14" ht="15">
      <c r="A71" s="49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</row>
    <row r="72" spans="1:14" ht="15">
      <c r="A72" s="42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</row>
    <row r="73" spans="1:14" ht="15">
      <c r="A73" s="42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</row>
    <row r="74" spans="1:14" ht="1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</row>
    <row r="75" spans="12:14" ht="15">
      <c r="L75" s="75"/>
      <c r="M75" s="75"/>
      <c r="N75" s="75"/>
    </row>
    <row r="76" spans="12:14" ht="15">
      <c r="L76" s="75"/>
      <c r="M76" s="75"/>
      <c r="N76" s="75"/>
    </row>
    <row r="77" spans="12:14" ht="15">
      <c r="L77" s="75"/>
      <c r="M77" s="75"/>
      <c r="N77" s="75"/>
    </row>
    <row r="78" spans="12:14" ht="15">
      <c r="L78" s="75"/>
      <c r="M78" s="75"/>
      <c r="N78" s="75"/>
    </row>
    <row r="79" spans="12:14" ht="15">
      <c r="L79" s="75"/>
      <c r="M79" s="75"/>
      <c r="N79" s="75"/>
    </row>
    <row r="80" spans="12:14" ht="15">
      <c r="L80" s="75"/>
      <c r="M80" s="75"/>
      <c r="N80" s="75"/>
    </row>
    <row r="81" spans="12:14" ht="15">
      <c r="L81" s="75"/>
      <c r="M81" s="75"/>
      <c r="N81" s="75"/>
    </row>
    <row r="82" spans="12:14" ht="15">
      <c r="L82" s="75"/>
      <c r="M82" s="75"/>
      <c r="N82" s="75"/>
    </row>
    <row r="83" spans="12:14" ht="15">
      <c r="L83" s="75"/>
      <c r="M83" s="75"/>
      <c r="N83" s="75"/>
    </row>
    <row r="84" spans="12:14" ht="15">
      <c r="L84" s="75"/>
      <c r="M84" s="75"/>
      <c r="N84" s="75"/>
    </row>
    <row r="85" spans="12:14" ht="15">
      <c r="L85" s="75"/>
      <c r="M85" s="75"/>
      <c r="N85" s="75"/>
    </row>
    <row r="86" spans="12:14" ht="15">
      <c r="L86" s="75"/>
      <c r="M86" s="75"/>
      <c r="N86" s="75"/>
    </row>
    <row r="87" spans="12:14" ht="15">
      <c r="L87" s="75"/>
      <c r="M87" s="75"/>
      <c r="N87" s="75"/>
    </row>
    <row r="88" spans="1:14" ht="1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</row>
    <row r="89" spans="1:14" ht="1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</row>
    <row r="90" spans="1:14" ht="1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</row>
    <row r="91" spans="1:14" ht="1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</row>
    <row r="92" spans="1:14" ht="1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</row>
    <row r="93" spans="1:14" ht="1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</row>
    <row r="94" spans="1:14" ht="1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</row>
    <row r="95" spans="1:14" ht="1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</row>
    <row r="96" spans="1:14" ht="1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</row>
    <row r="97" spans="1:14" ht="1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</row>
    <row r="98" spans="1:14" ht="1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</row>
    <row r="99" spans="1:14" ht="1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</row>
    <row r="100" spans="1:14" ht="1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</row>
    <row r="101" spans="1:14" ht="1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</row>
    <row r="102" spans="1:14" ht="1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</row>
    <row r="103" spans="1:14" ht="1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</row>
    <row r="104" ht="15">
      <c r="F104" s="75"/>
    </row>
    <row r="105" ht="15">
      <c r="F105" s="75"/>
    </row>
  </sheetData>
  <sheetProtection/>
  <mergeCells count="6">
    <mergeCell ref="A1:D1"/>
    <mergeCell ref="A2:D2"/>
    <mergeCell ref="A4:D4"/>
    <mergeCell ref="A5:D5"/>
    <mergeCell ref="A51:B51"/>
    <mergeCell ref="A52:B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Pepco Holdings,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lbeck</dc:creator>
  <cp:keywords/>
  <dc:description/>
  <cp:lastModifiedBy>Loper, Toni (DOS)</cp:lastModifiedBy>
  <cp:lastPrinted>2015-10-19T17:49:53Z</cp:lastPrinted>
  <dcterms:created xsi:type="dcterms:W3CDTF">2008-04-10T17:04:30Z</dcterms:created>
  <dcterms:modified xsi:type="dcterms:W3CDTF">2016-10-28T19:37:31Z</dcterms:modified>
  <cp:category/>
  <cp:version/>
  <cp:contentType/>
  <cp:contentStatus/>
</cp:coreProperties>
</file>